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AL8" i="4"/>
  <c r="W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<sst xmlns="http://schemas.openxmlformats.org/spreadsheetml/2006/main" count="221" uniqueCount="111">
  <si>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</si>
  <si>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</si>
  <si>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</si>
  <si>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</si>
  <si>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</si>
  <si>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</si>
  <si>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</si>
  <si>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</si>
  <si>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</si>
  <si>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</si>
  <si>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</si>
  <si>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</si>
  <si>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</si>
  <si>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</si>
  <si>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</si>
  <si>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</si>
  <si>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</si>
  <si>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</si>
  <si>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</si>
  <si>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</si>
  <si>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</si>
  <si>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</si>
  <si>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</si>
  <si>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</si>
  <si>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</si>
  <si>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</si>
  <si>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</si>
  <si>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</si>
  <si>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</si>
  <si>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</si>
  <si>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</si>
  <si>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</si>
  <si>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</si>
  <si>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</si>
  <si>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</si>
  <si>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</si>
  <si>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</si>
  <si>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</si>
  <si>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</si>
  <si>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</si>
  <si>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</si>
  <si>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</si>
  <si>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</si>
  <si>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</si>
  <si>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</si>
  <si>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</si>
  <si>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</si>
  <si>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</si>
  <si>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</si>
  <si>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</si>
  <si>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</si>
  <si>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</si>
  <si>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</si>
  <si>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</si>
  <si>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</si>
  <si>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</si>
  <si>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</si>
  <si>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</si>
  <si>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</si>
  <si>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</si>
  <si>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</si>
  <si>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</si>
  <si>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</si>
  <si>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</si>
  <si>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</si>
  <si>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</si>
  <si>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</si>
  <si>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</si>
  <si>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</si>
  <si>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</si>
  <si>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</si>
  <si>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</si>
  <si>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</si>
  <si>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</si>
  <si>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</si>
  <si>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</si>
  <si>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</si>
  <si>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</si>
  <si>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</si>
  <si>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</si>
  <si>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</si>
  <si>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</si>
  <si>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</si>
  <si>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</si>
  <si>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</si>
  <si>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</si>
  <si>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</si>
  <si>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</si>
  <si>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</si>
  <si>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</si>
  <si>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</si>
  <si>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</si>
  <si>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</si>
  <si>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</si>
  <si>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</si>
  <si>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</si>
  <si>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山形県　遊佐町</t>
  </si>
  <si>
    <t>法非適用</t>
  </si>
  <si>
    <t>下水道事業</t>
  </si>
  <si>
    <t>特定環境保全公共下水道</t>
  </si>
  <si>
    <t>D3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</si>
  <si>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</si>
  <si>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</si>
  <si>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</si>
  <si>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</si>
  <si>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</si>
  <si>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</si>
  <si>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</si>
  <si>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③管渠の更新等について未着手であるため、類似団体を下回っている。
　管渠については、法定耐用年数が経過するまで期間があるが、計画的な更新について検討が必要である。</t>
    <phoneticPr fontId="4"/>
  </si>
  <si>
    <t>　類似団体と比較して、経営が安定しているとはいいがたい状況である。
　料金収入に対する企業債残高の割合が高く、使用料収入以外の収入で賄っている部分が大きいため、今後は健全・効率的な経営を図るために、使用料収入向上の取り組みを行う必要がある。</t>
    <phoneticPr fontId="4"/>
  </si>
  <si>
    <t>①100％を下回り、地方債償還金が増加傾向であるため、低い数値で推移している。
④類似団体と比較して高い数値で推移している。
⑤類似団体と比較して低い数値で推移しており、使用料収入以外に依存している割合が高い。
⑥類似団体と比較して高い数値で推移している。
⑦類似団体と比較して低い数値で推移している。
⑧類似団体と比較して低い数値で推移している。
　以上のことから、平成26年度までは健全で効率の良い経営ができているとはいいがたく、経営改善に向けた取組が必要である。</t>
    <rPh sb="10" eb="13">
      <t>チホウサイ</t>
    </rPh>
    <rPh sb="13" eb="15">
      <t>ショウカン</t>
    </rPh>
    <rPh sb="15" eb="16">
      <t>キン</t>
    </rPh>
    <rPh sb="17" eb="19">
      <t>ゾウカ</t>
    </rPh>
    <rPh sb="19" eb="21">
      <t>ケイコウ</t>
    </rPh>
    <rPh sb="27" eb="28">
      <t>ヒク</t>
    </rPh>
    <rPh sb="29" eb="31">
      <t>スウチ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</si>
</sst>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375680"/>
        <c:axId val="174377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7.0000000000000007E-2</c:v>
                </c:pt>
                <c:pt idx="4">
                  <c:v>0.08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375680"/>
        <c:axId val="174377600"/>
      </c:lineChart>
      <c:dateAx>
        <c:axId val="174375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377600"/>
        <c:crosses val="autoZero"/>
        <c:auto val="1"/>
        <c:lblOffset val="100"/>
        <c:baseTimeUnit val="years"/>
      </c:dateAx>
      <c:valAx>
        <c:axId val="174377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375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15.24</c:v>
                </c:pt>
                <c:pt idx="1">
                  <c:v>15.68</c:v>
                </c:pt>
                <c:pt idx="2">
                  <c:v>16.73</c:v>
                </c:pt>
                <c:pt idx="3">
                  <c:v>17.350000000000001</c:v>
                </c:pt>
                <c:pt idx="4">
                  <c:v>17.38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391872"/>
        <c:axId val="175393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36.18</c:v>
                </c:pt>
                <c:pt idx="1">
                  <c:v>36.799999999999997</c:v>
                </c:pt>
                <c:pt idx="2">
                  <c:v>36.67</c:v>
                </c:pt>
                <c:pt idx="3">
                  <c:v>36.200000000000003</c:v>
                </c:pt>
                <c:pt idx="4">
                  <c:v>34.74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391872"/>
        <c:axId val="175393792"/>
      </c:lineChart>
      <c:dateAx>
        <c:axId val="175391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393792"/>
        <c:crosses val="autoZero"/>
        <c:auto val="1"/>
        <c:lblOffset val="100"/>
        <c:baseTimeUnit val="years"/>
      </c:dateAx>
      <c:valAx>
        <c:axId val="175393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391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50.1</c:v>
                </c:pt>
                <c:pt idx="1">
                  <c:v>51.29</c:v>
                </c:pt>
                <c:pt idx="2">
                  <c:v>54.77</c:v>
                </c:pt>
                <c:pt idx="3">
                  <c:v>53.91</c:v>
                </c:pt>
                <c:pt idx="4">
                  <c:v>53.31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432448"/>
        <c:axId val="175434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72.14</c:v>
                </c:pt>
                <c:pt idx="1">
                  <c:v>71.62</c:v>
                </c:pt>
                <c:pt idx="2">
                  <c:v>71.239999999999995</c:v>
                </c:pt>
                <c:pt idx="3">
                  <c:v>71.069999999999993</c:v>
                </c:pt>
                <c:pt idx="4">
                  <c:v>70.14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432448"/>
        <c:axId val="175434368"/>
      </c:lineChart>
      <c:dateAx>
        <c:axId val="1754324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434368"/>
        <c:crosses val="autoZero"/>
        <c:auto val="1"/>
        <c:lblOffset val="100"/>
        <c:baseTimeUnit val="years"/>
      </c:dateAx>
      <c:valAx>
        <c:axId val="175434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4324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64.06</c:v>
                </c:pt>
                <c:pt idx="1">
                  <c:v>61.26</c:v>
                </c:pt>
                <c:pt idx="2">
                  <c:v>64.819999999999993</c:v>
                </c:pt>
                <c:pt idx="3">
                  <c:v>61.24</c:v>
                </c:pt>
                <c:pt idx="4">
                  <c:v>59.19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289280"/>
        <c:axId val="1742912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289280"/>
        <c:axId val="174291200"/>
      </c:lineChart>
      <c:dateAx>
        <c:axId val="1742892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4291200"/>
        <c:crosses val="autoZero"/>
        <c:auto val="1"/>
        <c:lblOffset val="100"/>
        <c:baseTimeUnit val="years"/>
      </c:dateAx>
      <c:valAx>
        <c:axId val="1742912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42892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26016"/>
        <c:axId val="175127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126016"/>
        <c:axId val="175127936"/>
      </c:lineChart>
      <c:dateAx>
        <c:axId val="1751260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127936"/>
        <c:crosses val="autoZero"/>
        <c:auto val="1"/>
        <c:lblOffset val="100"/>
        <c:baseTimeUnit val="years"/>
      </c:dateAx>
      <c:valAx>
        <c:axId val="175127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126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48416"/>
        <c:axId val="1751751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148416"/>
        <c:axId val="175175168"/>
      </c:lineChart>
      <c:dateAx>
        <c:axId val="175148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175168"/>
        <c:crosses val="autoZero"/>
        <c:auto val="1"/>
        <c:lblOffset val="100"/>
        <c:baseTimeUnit val="years"/>
      </c:dateAx>
      <c:valAx>
        <c:axId val="1751751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148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89376"/>
        <c:axId val="175216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189376"/>
        <c:axId val="175216128"/>
      </c:lineChart>
      <c:dateAx>
        <c:axId val="1751893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216128"/>
        <c:crosses val="autoZero"/>
        <c:auto val="1"/>
        <c:lblOffset val="100"/>
        <c:baseTimeUnit val="years"/>
      </c:dateAx>
      <c:valAx>
        <c:axId val="175216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189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238528"/>
        <c:axId val="175248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38528"/>
        <c:axId val="175248896"/>
      </c:lineChart>
      <c:dateAx>
        <c:axId val="1752385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248896"/>
        <c:crosses val="autoZero"/>
        <c:auto val="1"/>
        <c:lblOffset val="100"/>
        <c:baseTimeUnit val="years"/>
      </c:dateAx>
      <c:valAx>
        <c:axId val="175248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2385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3261.44</c:v>
                </c:pt>
                <c:pt idx="1">
                  <c:v>3280.37</c:v>
                </c:pt>
                <c:pt idx="2">
                  <c:v>2880.04</c:v>
                </c:pt>
                <c:pt idx="3">
                  <c:v>2891.92</c:v>
                </c:pt>
                <c:pt idx="4">
                  <c:v>2982.17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283200"/>
        <c:axId val="175289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1868.17</c:v>
                </c:pt>
                <c:pt idx="1">
                  <c:v>1835.56</c:v>
                </c:pt>
                <c:pt idx="2">
                  <c:v>1716.82</c:v>
                </c:pt>
                <c:pt idx="3">
                  <c:v>1554.05</c:v>
                </c:pt>
                <c:pt idx="4">
                  <c:v>1671.86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83200"/>
        <c:axId val="175289472"/>
      </c:lineChart>
      <c:dateAx>
        <c:axId val="175283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289472"/>
        <c:crosses val="autoZero"/>
        <c:auto val="1"/>
        <c:lblOffset val="100"/>
        <c:baseTimeUnit val="years"/>
      </c:dateAx>
      <c:valAx>
        <c:axId val="175289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283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54.61</c:v>
                </c:pt>
                <c:pt idx="1">
                  <c:v>49.36</c:v>
                </c:pt>
                <c:pt idx="2">
                  <c:v>51.76</c:v>
                </c:pt>
                <c:pt idx="3">
                  <c:v>47.17</c:v>
                </c:pt>
                <c:pt idx="4">
                  <c:v>45.25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25184"/>
        <c:axId val="1757314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55.15</c:v>
                </c:pt>
                <c:pt idx="1">
                  <c:v>52.89</c:v>
                </c:pt>
                <c:pt idx="2">
                  <c:v>51.73</c:v>
                </c:pt>
                <c:pt idx="3">
                  <c:v>53.01</c:v>
                </c:pt>
                <c:pt idx="4">
                  <c:v>50.54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25184"/>
        <c:axId val="175731456"/>
      </c:lineChart>
      <c:dateAx>
        <c:axId val="1757251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731456"/>
        <c:crosses val="autoZero"/>
        <c:auto val="1"/>
        <c:lblOffset val="100"/>
        <c:baseTimeUnit val="years"/>
      </c:dateAx>
      <c:valAx>
        <c:axId val="1757314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7251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356.34</c:v>
                </c:pt>
                <c:pt idx="1">
                  <c:v>391.83</c:v>
                </c:pt>
                <c:pt idx="2">
                  <c:v>372.54</c:v>
                </c:pt>
                <c:pt idx="3">
                  <c:v>407.76</c:v>
                </c:pt>
                <c:pt idx="4">
                  <c:v>434.48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44896"/>
        <c:axId val="175759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283.05</c:v>
                </c:pt>
                <c:pt idx="1">
                  <c:v>300.52</c:v>
                </c:pt>
                <c:pt idx="2">
                  <c:v>310.47000000000003</c:v>
                </c:pt>
                <c:pt idx="3">
                  <c:v>299.39</c:v>
                </c:pt>
                <c:pt idx="4">
                  <c:v>320.36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44896"/>
        <c:axId val="175759360"/>
      </c:lineChart>
      <c:dateAx>
        <c:axId val="1757448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5759360"/>
        <c:crosses val="autoZero"/>
        <c:auto val="1"/>
        <c:lblOffset val="100"/>
        <c:baseTimeUnit val="years"/>
      </c:dateAx>
      <c:valAx>
        <c:axId val="175759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57448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【1,479.31】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【80.39】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【41.06】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【253.12】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【63.50】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J1" zoomScaleNormal="100" workbookViewId="0">
      <selection activeCell="BL16" sqref="BL16:BZ4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山形県　遊佐町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特定環境保全公共下水道</v>
      </c>
      <c r="Q8" s="70"/>
      <c r="R8" s="70"/>
      <c r="S8" s="70"/>
      <c r="T8" s="70"/>
      <c r="U8" s="70"/>
      <c r="V8" s="70"/>
      <c r="W8" s="70" t="str">
        <f>データ!L6</f>
        <v>D3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14892</v>
      </c>
      <c r="AM8" s="64"/>
      <c r="AN8" s="64"/>
      <c r="AO8" s="64"/>
      <c r="AP8" s="64"/>
      <c r="AQ8" s="64"/>
      <c r="AR8" s="64"/>
      <c r="AS8" s="64"/>
      <c r="AT8" s="63">
        <f>データ!S6</f>
        <v>208.39</v>
      </c>
      <c r="AU8" s="63"/>
      <c r="AV8" s="63"/>
      <c r="AW8" s="63"/>
      <c r="AX8" s="63"/>
      <c r="AY8" s="63"/>
      <c r="AZ8" s="63"/>
      <c r="BA8" s="63"/>
      <c r="BB8" s="63">
        <f>データ!T6</f>
        <v>71.459999999999994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31.99</v>
      </c>
      <c r="Q10" s="63"/>
      <c r="R10" s="63"/>
      <c r="S10" s="63"/>
      <c r="T10" s="63"/>
      <c r="U10" s="63"/>
      <c r="V10" s="63"/>
      <c r="W10" s="63">
        <f>データ!P6</f>
        <v>93.2</v>
      </c>
      <c r="X10" s="63"/>
      <c r="Y10" s="63"/>
      <c r="Z10" s="63"/>
      <c r="AA10" s="63"/>
      <c r="AB10" s="63"/>
      <c r="AC10" s="63"/>
      <c r="AD10" s="64">
        <f>データ!Q6</f>
        <v>3672</v>
      </c>
      <c r="AE10" s="64"/>
      <c r="AF10" s="64"/>
      <c r="AG10" s="64"/>
      <c r="AH10" s="64"/>
      <c r="AI10" s="64"/>
      <c r="AJ10" s="64"/>
      <c r="AK10" s="2"/>
      <c r="AL10" s="64">
        <f>データ!U6</f>
        <v>4735</v>
      </c>
      <c r="AM10" s="64"/>
      <c r="AN10" s="64"/>
      <c r="AO10" s="64"/>
      <c r="AP10" s="64"/>
      <c r="AQ10" s="64"/>
      <c r="AR10" s="64"/>
      <c r="AS10" s="64"/>
      <c r="AT10" s="63">
        <f>データ!V6</f>
        <v>2.0499999999999998</v>
      </c>
      <c r="AU10" s="63"/>
      <c r="AV10" s="63"/>
      <c r="AW10" s="63"/>
      <c r="AX10" s="63"/>
      <c r="AY10" s="63"/>
      <c r="AZ10" s="63"/>
      <c r="BA10" s="63"/>
      <c r="BB10" s="63">
        <f>データ!W6</f>
        <v>2309.7600000000002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110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108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109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64611</v>
      </c>
      <c r="D6" s="31">
        <f t="shared" si="3"/>
        <v>47</v>
      </c>
      <c r="E6" s="31">
        <f t="shared" si="3"/>
        <v>17</v>
      </c>
      <c r="F6" s="31">
        <f t="shared" si="3"/>
        <v>4</v>
      </c>
      <c r="G6" s="31">
        <f t="shared" si="3"/>
        <v>0</v>
      </c>
      <c r="H6" s="31" t="str">
        <f t="shared" si="3"/>
        <v>山形県　遊佐町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特定環境保全公共下水道</v>
      </c>
      <c r="L6" s="31" t="str">
        <f t="shared" si="3"/>
        <v>D3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31.99</v>
      </c>
      <c r="P6" s="32">
        <f t="shared" si="3"/>
        <v>93.2</v>
      </c>
      <c r="Q6" s="32">
        <f t="shared" si="3"/>
        <v>3672</v>
      </c>
      <c r="R6" s="32">
        <f t="shared" si="3"/>
        <v>14892</v>
      </c>
      <c r="S6" s="32">
        <f t="shared" si="3"/>
        <v>208.39</v>
      </c>
      <c r="T6" s="32">
        <f t="shared" si="3"/>
        <v>71.459999999999994</v>
      </c>
      <c r="U6" s="32">
        <f t="shared" si="3"/>
        <v>4735</v>
      </c>
      <c r="V6" s="32">
        <f t="shared" si="3"/>
        <v>2.0499999999999998</v>
      </c>
      <c r="W6" s="32">
        <f t="shared" si="3"/>
        <v>2309.7600000000002</v>
      </c>
      <c r="X6" s="33">
        <f>IF(X7="",NA(),X7)</f>
        <v>64.06</v>
      </c>
      <c r="Y6" s="33">
        <f t="shared" ref="Y6:AG6" si="4">IF(Y7="",NA(),Y7)</f>
        <v>61.26</v>
      </c>
      <c r="Z6" s="33">
        <f t="shared" si="4"/>
        <v>64.819999999999993</v>
      </c>
      <c r="AA6" s="33">
        <f t="shared" si="4"/>
        <v>61.24</v>
      </c>
      <c r="AB6" s="33">
        <f t="shared" si="4"/>
        <v>59.19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3261.44</v>
      </c>
      <c r="BF6" s="33">
        <f t="shared" ref="BF6:BN6" si="7">IF(BF7="",NA(),BF7)</f>
        <v>3280.37</v>
      </c>
      <c r="BG6" s="33">
        <f t="shared" si="7"/>
        <v>2880.04</v>
      </c>
      <c r="BH6" s="33">
        <f t="shared" si="7"/>
        <v>2891.92</v>
      </c>
      <c r="BI6" s="33">
        <f t="shared" si="7"/>
        <v>2982.17</v>
      </c>
      <c r="BJ6" s="33">
        <f t="shared" si="7"/>
        <v>1868.17</v>
      </c>
      <c r="BK6" s="33">
        <f t="shared" si="7"/>
        <v>1835.56</v>
      </c>
      <c r="BL6" s="33">
        <f t="shared" si="7"/>
        <v>1716.82</v>
      </c>
      <c r="BM6" s="33">
        <f t="shared" si="7"/>
        <v>1554.05</v>
      </c>
      <c r="BN6" s="33">
        <f t="shared" si="7"/>
        <v>1671.86</v>
      </c>
      <c r="BO6" s="32" t="str">
        <f>IF(BO7="","",IF(BO7="-","【-】","【"&amp;SUBSTITUTE(TEXT(BO7,"#,##0.00"),"-","△")&amp;"】"))</f>
        <v>【1,479.31】</v>
      </c>
      <c r="BP6" s="33">
        <f>IF(BP7="",NA(),BP7)</f>
        <v>54.61</v>
      </c>
      <c r="BQ6" s="33">
        <f t="shared" ref="BQ6:BY6" si="8">IF(BQ7="",NA(),BQ7)</f>
        <v>49.36</v>
      </c>
      <c r="BR6" s="33">
        <f t="shared" si="8"/>
        <v>51.76</v>
      </c>
      <c r="BS6" s="33">
        <f t="shared" si="8"/>
        <v>47.17</v>
      </c>
      <c r="BT6" s="33">
        <f t="shared" si="8"/>
        <v>45.25</v>
      </c>
      <c r="BU6" s="33">
        <f t="shared" si="8"/>
        <v>55.15</v>
      </c>
      <c r="BV6" s="33">
        <f t="shared" si="8"/>
        <v>52.89</v>
      </c>
      <c r="BW6" s="33">
        <f t="shared" si="8"/>
        <v>51.73</v>
      </c>
      <c r="BX6" s="33">
        <f t="shared" si="8"/>
        <v>53.01</v>
      </c>
      <c r="BY6" s="33">
        <f t="shared" si="8"/>
        <v>50.54</v>
      </c>
      <c r="BZ6" s="32" t="str">
        <f>IF(BZ7="","",IF(BZ7="-","【-】","【"&amp;SUBSTITUTE(TEXT(BZ7,"#,##0.00"),"-","△")&amp;"】"))</f>
        <v>【63.50】</v>
      </c>
      <c r="CA6" s="33">
        <f>IF(CA7="",NA(),CA7)</f>
        <v>356.34</v>
      </c>
      <c r="CB6" s="33">
        <f t="shared" ref="CB6:CJ6" si="9">IF(CB7="",NA(),CB7)</f>
        <v>391.83</v>
      </c>
      <c r="CC6" s="33">
        <f t="shared" si="9"/>
        <v>372.54</v>
      </c>
      <c r="CD6" s="33">
        <f t="shared" si="9"/>
        <v>407.76</v>
      </c>
      <c r="CE6" s="33">
        <f t="shared" si="9"/>
        <v>434.48</v>
      </c>
      <c r="CF6" s="33">
        <f t="shared" si="9"/>
        <v>283.05</v>
      </c>
      <c r="CG6" s="33">
        <f t="shared" si="9"/>
        <v>300.52</v>
      </c>
      <c r="CH6" s="33">
        <f t="shared" si="9"/>
        <v>310.47000000000003</v>
      </c>
      <c r="CI6" s="33">
        <f t="shared" si="9"/>
        <v>299.39</v>
      </c>
      <c r="CJ6" s="33">
        <f t="shared" si="9"/>
        <v>320.36</v>
      </c>
      <c r="CK6" s="32" t="str">
        <f>IF(CK7="","",IF(CK7="-","【-】","【"&amp;SUBSTITUTE(TEXT(CK7,"#,##0.00"),"-","△")&amp;"】"))</f>
        <v>【253.12】</v>
      </c>
      <c r="CL6" s="33">
        <f>IF(CL7="",NA(),CL7)</f>
        <v>15.24</v>
      </c>
      <c r="CM6" s="33">
        <f t="shared" ref="CM6:CU6" si="10">IF(CM7="",NA(),CM7)</f>
        <v>15.68</v>
      </c>
      <c r="CN6" s="33">
        <f t="shared" si="10"/>
        <v>16.73</v>
      </c>
      <c r="CO6" s="33">
        <f t="shared" si="10"/>
        <v>17.350000000000001</v>
      </c>
      <c r="CP6" s="33">
        <f t="shared" si="10"/>
        <v>17.38</v>
      </c>
      <c r="CQ6" s="33">
        <f t="shared" si="10"/>
        <v>36.18</v>
      </c>
      <c r="CR6" s="33">
        <f t="shared" si="10"/>
        <v>36.799999999999997</v>
      </c>
      <c r="CS6" s="33">
        <f t="shared" si="10"/>
        <v>36.67</v>
      </c>
      <c r="CT6" s="33">
        <f t="shared" si="10"/>
        <v>36.200000000000003</v>
      </c>
      <c r="CU6" s="33">
        <f t="shared" si="10"/>
        <v>34.74</v>
      </c>
      <c r="CV6" s="32" t="str">
        <f>IF(CV7="","",IF(CV7="-","【-】","【"&amp;SUBSTITUTE(TEXT(CV7,"#,##0.00"),"-","△")&amp;"】"))</f>
        <v>【41.06】</v>
      </c>
      <c r="CW6" s="33">
        <f>IF(CW7="",NA(),CW7)</f>
        <v>50.1</v>
      </c>
      <c r="CX6" s="33">
        <f t="shared" ref="CX6:DF6" si="11">IF(CX7="",NA(),CX7)</f>
        <v>51.29</v>
      </c>
      <c r="CY6" s="33">
        <f t="shared" si="11"/>
        <v>54.77</v>
      </c>
      <c r="CZ6" s="33">
        <f t="shared" si="11"/>
        <v>53.91</v>
      </c>
      <c r="DA6" s="33">
        <f t="shared" si="11"/>
        <v>53.31</v>
      </c>
      <c r="DB6" s="33">
        <f t="shared" si="11"/>
        <v>72.14</v>
      </c>
      <c r="DC6" s="33">
        <f t="shared" si="11"/>
        <v>71.62</v>
      </c>
      <c r="DD6" s="33">
        <f t="shared" si="11"/>
        <v>71.239999999999995</v>
      </c>
      <c r="DE6" s="33">
        <f t="shared" si="11"/>
        <v>71.069999999999993</v>
      </c>
      <c r="DF6" s="33">
        <f t="shared" si="11"/>
        <v>70.14</v>
      </c>
      <c r="DG6" s="32" t="str">
        <f>IF(DG7="","",IF(DG7="-","【-】","【"&amp;SUBSTITUTE(TEXT(DG7,"#,##0.00"),"-","△")&amp;"】"))</f>
        <v>【80.39】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0.05</v>
      </c>
      <c r="EJ6" s="33">
        <f t="shared" si="14"/>
        <v>0.05</v>
      </c>
      <c r="EK6" s="33">
        <f t="shared" si="14"/>
        <v>0.05</v>
      </c>
      <c r="EL6" s="33">
        <f t="shared" si="14"/>
        <v>7.0000000000000007E-2</v>
      </c>
      <c r="EM6" s="33">
        <f t="shared" si="14"/>
        <v>0.08</v>
      </c>
      <c r="EN6" s="32" t="str">
        <f>IF(EN7="","",IF(EN7="-","【-】","【"&amp;SUBSTITUTE(TEXT(EN7,"#,##0.00"),"-","△")&amp;"】"))</f>
        <v>【0.05】</v>
      </c>
    </row>
    <row r="7" spans="1:144" s="34" customFormat="1">
      <c r="A7" s="26"/>
      <c r="B7" s="35">
        <v>2014</v>
      </c>
      <c r="C7" s="35">
        <v>64611</v>
      </c>
      <c r="D7" s="35">
        <v>47</v>
      </c>
      <c r="E7" s="35">
        <v>17</v>
      </c>
      <c r="F7" s="35">
        <v>4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31.99</v>
      </c>
      <c r="P7" s="36">
        <v>93.2</v>
      </c>
      <c r="Q7" s="36">
        <v>3672</v>
      </c>
      <c r="R7" s="36">
        <v>14892</v>
      </c>
      <c r="S7" s="36">
        <v>208.39</v>
      </c>
      <c r="T7" s="36">
        <v>71.459999999999994</v>
      </c>
      <c r="U7" s="36">
        <v>4735</v>
      </c>
      <c r="V7" s="36">
        <v>2.0499999999999998</v>
      </c>
      <c r="W7" s="36">
        <v>2309.7600000000002</v>
      </c>
      <c r="X7" s="36">
        <v>64.06</v>
      </c>
      <c r="Y7" s="36">
        <v>61.26</v>
      </c>
      <c r="Z7" s="36">
        <v>64.819999999999993</v>
      </c>
      <c r="AA7" s="36">
        <v>61.24</v>
      </c>
      <c r="AB7" s="36">
        <v>59.19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3261.44</v>
      </c>
      <c r="BF7" s="36">
        <v>3280.37</v>
      </c>
      <c r="BG7" s="36">
        <v>2880.04</v>
      </c>
      <c r="BH7" s="36">
        <v>2891.92</v>
      </c>
      <c r="BI7" s="36">
        <v>2982.17</v>
      </c>
      <c r="BJ7" s="36">
        <v>1868.17</v>
      </c>
      <c r="BK7" s="36">
        <v>1835.56</v>
      </c>
      <c r="BL7" s="36">
        <v>1716.82</v>
      </c>
      <c r="BM7" s="36">
        <v>1554.05</v>
      </c>
      <c r="BN7" s="36">
        <v>1671.86</v>
      </c>
      <c r="BO7" s="36">
        <v>1479.31</v>
      </c>
      <c r="BP7" s="36">
        <v>54.61</v>
      </c>
      <c r="BQ7" s="36">
        <v>49.36</v>
      </c>
      <c r="BR7" s="36">
        <v>51.76</v>
      </c>
      <c r="BS7" s="36">
        <v>47.17</v>
      </c>
      <c r="BT7" s="36">
        <v>45.25</v>
      </c>
      <c r="BU7" s="36">
        <v>55.15</v>
      </c>
      <c r="BV7" s="36">
        <v>52.89</v>
      </c>
      <c r="BW7" s="36">
        <v>51.73</v>
      </c>
      <c r="BX7" s="36">
        <v>53.01</v>
      </c>
      <c r="BY7" s="36">
        <v>50.54</v>
      </c>
      <c r="BZ7" s="36">
        <v>63.5</v>
      </c>
      <c r="CA7" s="36">
        <v>356.34</v>
      </c>
      <c r="CB7" s="36">
        <v>391.83</v>
      </c>
      <c r="CC7" s="36">
        <v>372.54</v>
      </c>
      <c r="CD7" s="36">
        <v>407.76</v>
      </c>
      <c r="CE7" s="36">
        <v>434.48</v>
      </c>
      <c r="CF7" s="36">
        <v>283.05</v>
      </c>
      <c r="CG7" s="36">
        <v>300.52</v>
      </c>
      <c r="CH7" s="36">
        <v>310.47000000000003</v>
      </c>
      <c r="CI7" s="36">
        <v>299.39</v>
      </c>
      <c r="CJ7" s="36">
        <v>320.36</v>
      </c>
      <c r="CK7" s="36">
        <v>253.12</v>
      </c>
      <c r="CL7" s="36">
        <v>15.24</v>
      </c>
      <c r="CM7" s="36">
        <v>15.68</v>
      </c>
      <c r="CN7" s="36">
        <v>16.73</v>
      </c>
      <c r="CO7" s="36">
        <v>17.350000000000001</v>
      </c>
      <c r="CP7" s="36">
        <v>17.38</v>
      </c>
      <c r="CQ7" s="36">
        <v>36.18</v>
      </c>
      <c r="CR7" s="36">
        <v>36.799999999999997</v>
      </c>
      <c r="CS7" s="36">
        <v>36.67</v>
      </c>
      <c r="CT7" s="36">
        <v>36.200000000000003</v>
      </c>
      <c r="CU7" s="36">
        <v>34.74</v>
      </c>
      <c r="CV7" s="36">
        <v>41.06</v>
      </c>
      <c r="CW7" s="36">
        <v>50.1</v>
      </c>
      <c r="CX7" s="36">
        <v>51.29</v>
      </c>
      <c r="CY7" s="36">
        <v>54.77</v>
      </c>
      <c r="CZ7" s="36">
        <v>53.91</v>
      </c>
      <c r="DA7" s="36">
        <v>53.31</v>
      </c>
      <c r="DB7" s="36">
        <v>72.14</v>
      </c>
      <c r="DC7" s="36">
        <v>71.62</v>
      </c>
      <c r="DD7" s="36">
        <v>71.239999999999995</v>
      </c>
      <c r="DE7" s="36">
        <v>71.069999999999993</v>
      </c>
      <c r="DF7" s="36">
        <v>70.14</v>
      </c>
      <c r="DG7" s="36">
        <v>80.39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0.05</v>
      </c>
      <c r="EJ7" s="36">
        <v>0.05</v>
      </c>
      <c r="EK7" s="36">
        <v>0.05</v>
      </c>
      <c r="EL7" s="36">
        <v>7.0000000000000007E-2</v>
      </c>
      <c r="EM7" s="36">
        <v>0.08</v>
      </c>
      <c r="EN7" s="36">
        <v>0.05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tukasa_takahashi</cp:lastModifiedBy>
  <dcterms:created xsi:type="dcterms:W3CDTF">2016-02-03T09:01:28Z</dcterms:created>
  <dcterms:modified xsi:type="dcterms:W3CDTF">2016-02-15T06:57:31Z</dcterms:modified>
  <cp:category/>
</cp:coreProperties>
</file>