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0230" yWindow="-15" windowWidth="10275" windowHeight="81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<sst xmlns="http://schemas.openxmlformats.org/spreadsheetml/2006/main" count="221" uniqueCount="111">
  <si>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</si>
  <si>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</si>
  <si>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</si>
  <si>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</si>
  <si>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</si>
  <si>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</si>
  <si>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</si>
  <si>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</si>
  <si>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</si>
  <si>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</si>
  <si>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</si>
  <si>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</si>
  <si>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</si>
  <si>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</si>
  <si>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</si>
  <si>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</si>
  <si>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</si>
  <si>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</si>
  <si>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</si>
  <si>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</si>
  <si>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</si>
  <si>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</si>
  <si>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</si>
  <si>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</si>
  <si>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</si>
  <si>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</si>
  <si>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</si>
  <si>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</si>
  <si>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</si>
  <si>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</si>
  <si>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</si>
  <si>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</si>
  <si>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</si>
  <si>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</si>
  <si>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</si>
  <si>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</si>
  <si>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</si>
  <si>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</si>
  <si>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</si>
  <si>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</si>
  <si>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</si>
  <si>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</si>
  <si>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</si>
  <si>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</si>
  <si>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</si>
  <si>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</si>
  <si>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</si>
  <si>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</si>
  <si>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</si>
  <si>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</si>
  <si>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</si>
  <si>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</si>
  <si>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</si>
  <si>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</si>
  <si>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</si>
  <si>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</si>
  <si>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</si>
  <si>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</si>
  <si>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</si>
  <si>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</si>
  <si>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</si>
  <si>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</si>
  <si>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</si>
  <si>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</si>
  <si>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</si>
  <si>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</si>
  <si>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</si>
  <si>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</si>
  <si>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</si>
  <si>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</si>
  <si>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</si>
  <si>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</si>
  <si>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</si>
  <si>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</si>
  <si>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</si>
  <si>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</si>
  <si>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</si>
  <si>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</si>
  <si>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</si>
  <si>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</si>
  <si>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</si>
  <si>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</si>
  <si>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</si>
  <si>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</si>
  <si>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</si>
  <si>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</si>
  <si>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</si>
  <si>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</si>
  <si>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</si>
  <si>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</si>
  <si>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</si>
  <si>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</si>
  <si>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</si>
  <si>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</si>
  <si>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</si>
  <si>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</si>
  <si>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米沢市</t>
  </si>
  <si>
    <t>法非適用</t>
  </si>
  <si>
    <t>下水道事業</t>
  </si>
  <si>
    <t>公共下水道</t>
  </si>
  <si>
    <t>Bd2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</si>
  <si>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</si>
  <si>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</si>
  <si>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</si>
  <si>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</si>
  <si>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</si>
  <si>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</si>
  <si>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</si>
  <si>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平成27年度に下水道整備に要する費用の平準化を図るため、資本費平準化債を発行した結果、①収益的収支比率は下がり、④企業債残高対事業規模比率が上がりました。
　⑤経費回収率は、⑥汚水処理原価を低く抑えることで99.69％となり、使用料収入で汚水処理にかかる費用をほぼ賄っています。しかし、類似団体や全国平均と比べると汚水処理原価はまだまだ高いため、引き続き費用の縮減に取り組み、経営の効率性向上を図らなければなりません。
　⑦施設利用率は59.68％、⑧水洗化率は85.51％と平均値と比べても低い状況です。引き続き水洗化率の向上に努めるとともに、施設の有効活用も検討する必要があります。</t>
    <rPh sb="1" eb="3">
      <t>ヘイセイ</t>
    </rPh>
    <rPh sb="5" eb="7">
      <t>ネンド</t>
    </rPh>
    <rPh sb="14" eb="15">
      <t>ヨウ</t>
    </rPh>
    <rPh sb="17" eb="19">
      <t>ヒヨウ</t>
    </rPh>
    <rPh sb="20" eb="23">
      <t>ヘイジュンカ</t>
    </rPh>
    <rPh sb="29" eb="31">
      <t>シホン</t>
    </rPh>
    <rPh sb="31" eb="32">
      <t>ヒ</t>
    </rPh>
    <rPh sb="32" eb="35">
      <t>ヘイジュンカ</t>
    </rPh>
    <rPh sb="35" eb="36">
      <t>サイ</t>
    </rPh>
    <rPh sb="37" eb="39">
      <t>ハッコウ</t>
    </rPh>
    <rPh sb="41" eb="43">
      <t>ケッカ</t>
    </rPh>
    <rPh sb="45" eb="48">
      <t>シュウエキテキ</t>
    </rPh>
    <rPh sb="48" eb="50">
      <t>シュウシ</t>
    </rPh>
    <rPh sb="50" eb="52">
      <t>ヒリツ</t>
    </rPh>
    <rPh sb="53" eb="54">
      <t>サ</t>
    </rPh>
    <rPh sb="58" eb="60">
      <t>キギョウ</t>
    </rPh>
    <rPh sb="60" eb="61">
      <t>サイ</t>
    </rPh>
    <rPh sb="61" eb="63">
      <t>ザンダカ</t>
    </rPh>
    <rPh sb="63" eb="64">
      <t>タイ</t>
    </rPh>
    <rPh sb="64" eb="66">
      <t>ジギョウ</t>
    </rPh>
    <rPh sb="66" eb="68">
      <t>キボ</t>
    </rPh>
    <rPh sb="68" eb="70">
      <t>ヒリツ</t>
    </rPh>
    <rPh sb="71" eb="72">
      <t>ア</t>
    </rPh>
    <rPh sb="81" eb="83">
      <t>ケイヒ</t>
    </rPh>
    <rPh sb="83" eb="85">
      <t>カイシュウ</t>
    </rPh>
    <rPh sb="85" eb="86">
      <t>リツ</t>
    </rPh>
    <rPh sb="89" eb="91">
      <t>オスイ</t>
    </rPh>
    <rPh sb="91" eb="93">
      <t>ショリ</t>
    </rPh>
    <rPh sb="93" eb="95">
      <t>ゲンカ</t>
    </rPh>
    <rPh sb="96" eb="97">
      <t>ヒク</t>
    </rPh>
    <rPh sb="98" eb="99">
      <t>オサ</t>
    </rPh>
    <rPh sb="114" eb="117">
      <t>シヨウリョウ</t>
    </rPh>
    <rPh sb="117" eb="119">
      <t>シュウニュウ</t>
    </rPh>
    <rPh sb="120" eb="122">
      <t>オスイ</t>
    </rPh>
    <rPh sb="122" eb="124">
      <t>ショリ</t>
    </rPh>
    <rPh sb="128" eb="130">
      <t>ヒヨウ</t>
    </rPh>
    <rPh sb="133" eb="134">
      <t>マカナ</t>
    </rPh>
    <rPh sb="144" eb="146">
      <t>ルイジ</t>
    </rPh>
    <rPh sb="146" eb="148">
      <t>ダンタイ</t>
    </rPh>
    <rPh sb="149" eb="151">
      <t>ゼンコク</t>
    </rPh>
    <rPh sb="151" eb="153">
      <t>ヘイキン</t>
    </rPh>
    <rPh sb="154" eb="155">
      <t>クラ</t>
    </rPh>
    <rPh sb="158" eb="160">
      <t>オスイ</t>
    </rPh>
    <rPh sb="160" eb="162">
      <t>ショリ</t>
    </rPh>
    <rPh sb="162" eb="164">
      <t>ゲンカ</t>
    </rPh>
    <rPh sb="169" eb="170">
      <t>タカ</t>
    </rPh>
    <rPh sb="174" eb="175">
      <t>ヒ</t>
    </rPh>
    <rPh sb="176" eb="177">
      <t>ツヅ</t>
    </rPh>
    <rPh sb="178" eb="180">
      <t>ヒヨウ</t>
    </rPh>
    <rPh sb="181" eb="183">
      <t>シュクゲン</t>
    </rPh>
    <rPh sb="184" eb="185">
      <t>ト</t>
    </rPh>
    <rPh sb="186" eb="187">
      <t>ク</t>
    </rPh>
    <rPh sb="189" eb="191">
      <t>ケイエイ</t>
    </rPh>
    <rPh sb="192" eb="195">
      <t>コウリツセイ</t>
    </rPh>
    <rPh sb="195" eb="197">
      <t>コウジョウ</t>
    </rPh>
    <rPh sb="198" eb="199">
      <t>ハカ</t>
    </rPh>
    <rPh sb="213" eb="215">
      <t>シセツ</t>
    </rPh>
    <rPh sb="215" eb="217">
      <t>リヨウ</t>
    </rPh>
    <rPh sb="217" eb="218">
      <t>リツ</t>
    </rPh>
    <rPh sb="227" eb="230">
      <t>スイセンカ</t>
    </rPh>
    <rPh sb="230" eb="231">
      <t>リツ</t>
    </rPh>
    <rPh sb="239" eb="242">
      <t>ヘイキンチ</t>
    </rPh>
    <rPh sb="243" eb="244">
      <t>クラ</t>
    </rPh>
    <rPh sb="247" eb="248">
      <t>ヒク</t>
    </rPh>
    <rPh sb="249" eb="251">
      <t>ジョウキョウ</t>
    </rPh>
    <rPh sb="254" eb="255">
      <t>ヒ</t>
    </rPh>
    <rPh sb="256" eb="257">
      <t>ツヅ</t>
    </rPh>
    <rPh sb="258" eb="261">
      <t>スイセンカ</t>
    </rPh>
    <rPh sb="261" eb="262">
      <t>リツ</t>
    </rPh>
    <rPh sb="263" eb="265">
      <t>コウジョウ</t>
    </rPh>
    <rPh sb="266" eb="267">
      <t>ツト</t>
    </rPh>
    <rPh sb="274" eb="276">
      <t>シセツ</t>
    </rPh>
    <rPh sb="277" eb="279">
      <t>ユウコウ</t>
    </rPh>
    <rPh sb="279" eb="281">
      <t>カツヨウ</t>
    </rPh>
    <rPh sb="282" eb="284">
      <t>ケントウ</t>
    </rPh>
    <rPh sb="286" eb="288">
      <t>ヒツヨウ</t>
    </rPh>
    <phoneticPr fontId="4"/>
  </si>
  <si>
    <t>　管渠施設は、昭和56年度に下水道建設を開始してから35年以上が経過しました。これまで管渠の更新は必要ありませんでしたが、56年度以降集中的に整備された管渠は今後大量に老朽化していきます。
　今後はストックマネジメント計画も視野に入れ、最適な施設管理を行っていく必要があります。
　ただし、①収益的収支比率が恒常的に100％を下回っており、このままでは今後発生する管渠の更新費用を使用料収入では賄えない事から、将来の事業継続に向けた対策を講じていかなければなりません。
　処理施設については、昭和61年の供用開始から約30年が経過します。耐用年数の10～15年を超える老朽化した機械・電気設備も多くあることから、長寿命化計画に基づき計画的に改築・更新を行っていきます。</t>
    <rPh sb="43" eb="45">
      <t>カンキョ</t>
    </rPh>
    <rPh sb="46" eb="48">
      <t>コウシン</t>
    </rPh>
    <rPh sb="49" eb="51">
      <t>ヒツヨウ</t>
    </rPh>
    <rPh sb="63" eb="67">
      <t>ネンドイコウ</t>
    </rPh>
    <rPh sb="67" eb="70">
      <t>シュウチュウテキ</t>
    </rPh>
    <rPh sb="71" eb="73">
      <t>セイビ</t>
    </rPh>
    <rPh sb="76" eb="78">
      <t>カンキョ</t>
    </rPh>
    <rPh sb="79" eb="81">
      <t>コンゴ</t>
    </rPh>
    <rPh sb="81" eb="83">
      <t>タイリョウ</t>
    </rPh>
    <rPh sb="84" eb="87">
      <t>ロウキュウカ</t>
    </rPh>
    <rPh sb="96" eb="98">
      <t>コンゴ</t>
    </rPh>
    <rPh sb="109" eb="111">
      <t>ケイカク</t>
    </rPh>
    <rPh sb="112" eb="114">
      <t>シヤ</t>
    </rPh>
    <rPh sb="115" eb="116">
      <t>イ</t>
    </rPh>
    <rPh sb="118" eb="120">
      <t>サイテキ</t>
    </rPh>
    <rPh sb="121" eb="123">
      <t>シセツ</t>
    </rPh>
    <rPh sb="123" eb="125">
      <t>カンリ</t>
    </rPh>
    <rPh sb="126" eb="127">
      <t>オコナ</t>
    </rPh>
    <rPh sb="131" eb="133">
      <t>ヒツヨウ</t>
    </rPh>
    <rPh sb="154" eb="157">
      <t>コウジョウテキ</t>
    </rPh>
    <rPh sb="163" eb="165">
      <t>シタマワ</t>
    </rPh>
    <rPh sb="176" eb="178">
      <t>コンゴ</t>
    </rPh>
    <rPh sb="178" eb="180">
      <t>ハッセイ</t>
    </rPh>
    <rPh sb="182" eb="184">
      <t>カンキョ</t>
    </rPh>
    <rPh sb="185" eb="187">
      <t>コウシン</t>
    </rPh>
    <rPh sb="187" eb="189">
      <t>ヒヨウ</t>
    </rPh>
    <rPh sb="190" eb="193">
      <t>シヨウリョウ</t>
    </rPh>
    <rPh sb="193" eb="195">
      <t>シュウニュウ</t>
    </rPh>
    <rPh sb="197" eb="198">
      <t>マカナ</t>
    </rPh>
    <rPh sb="201" eb="202">
      <t>コト</t>
    </rPh>
    <rPh sb="205" eb="207">
      <t>ショウライ</t>
    </rPh>
    <rPh sb="208" eb="210">
      <t>ジギョウ</t>
    </rPh>
    <rPh sb="210" eb="212">
      <t>ケイゾク</t>
    </rPh>
    <rPh sb="213" eb="214">
      <t>ム</t>
    </rPh>
    <rPh sb="216" eb="218">
      <t>タイサク</t>
    </rPh>
    <rPh sb="219" eb="220">
      <t>コウ</t>
    </rPh>
    <rPh sb="306" eb="307">
      <t>チョウ</t>
    </rPh>
    <rPh sb="307" eb="310">
      <t>ジュミョウカ</t>
    </rPh>
    <rPh sb="310" eb="312">
      <t>ケイカク</t>
    </rPh>
    <rPh sb="313" eb="314">
      <t>モト</t>
    </rPh>
    <rPh sb="316" eb="319">
      <t>ケイカクテキ</t>
    </rPh>
    <rPh sb="320" eb="322">
      <t>カイチク</t>
    </rPh>
    <rPh sb="323" eb="325">
      <t>コウシン</t>
    </rPh>
    <rPh sb="326" eb="327">
      <t>オコナ</t>
    </rPh>
    <phoneticPr fontId="4"/>
  </si>
  <si>
    <t>　今後見込まれる施設の改築費用や維持管理費用の増加、人口減少による使用料収入の減少等を踏まえ、快適な市民生活を支える下水道事業を持続的に提供していくためには、安定した下水道経営の実現が不可欠です。そのためには、地方公営企業法を適用し、財務諸表などから的確な経営分析を行い、経営改善を図っていかなければなりません。特に、保有する膨大な施設の資産価値を把握し、毎年度減価償却していくことで算定される汚水処理に要する費用から、適切な使用料の設定を図る必要があります。
　経営原則の独立採算性を高めるためには、経営の健全化を図り一般会計からの繰入を減らし、自立性をもって事業を継続していく必要があります。</t>
    <rPh sb="1" eb="3">
      <t>コンゴ</t>
    </rPh>
    <rPh sb="3" eb="5">
      <t>ミコ</t>
    </rPh>
    <rPh sb="105" eb="107">
      <t>チホウ</t>
    </rPh>
    <rPh sb="107" eb="109">
      <t>コウエイ</t>
    </rPh>
    <rPh sb="109" eb="111">
      <t>キギョウ</t>
    </rPh>
    <rPh sb="111" eb="112">
      <t>ホウ</t>
    </rPh>
    <rPh sb="113" eb="115">
      <t>テキヨウ</t>
    </rPh>
    <rPh sb="117" eb="119">
      <t>ザイム</t>
    </rPh>
    <rPh sb="119" eb="121">
      <t>ショヒョウ</t>
    </rPh>
    <rPh sb="125" eb="127">
      <t>テキカク</t>
    </rPh>
    <rPh sb="128" eb="130">
      <t>ケイエイ</t>
    </rPh>
    <rPh sb="130" eb="132">
      <t>ブンセキ</t>
    </rPh>
    <rPh sb="133" eb="134">
      <t>オコナ</t>
    </rPh>
    <rPh sb="136" eb="138">
      <t>ケイエイ</t>
    </rPh>
    <rPh sb="138" eb="140">
      <t>カイゼン</t>
    </rPh>
    <rPh sb="141" eb="142">
      <t>ハカ</t>
    </rPh>
    <rPh sb="156" eb="157">
      <t>トク</t>
    </rPh>
    <rPh sb="159" eb="161">
      <t>ホユウ</t>
    </rPh>
    <rPh sb="163" eb="165">
      <t>ボウダイ</t>
    </rPh>
    <rPh sb="166" eb="168">
      <t>シセツ</t>
    </rPh>
    <rPh sb="169" eb="171">
      <t>シサン</t>
    </rPh>
    <rPh sb="171" eb="173">
      <t>カチ</t>
    </rPh>
    <rPh sb="174" eb="176">
      <t>ハアク</t>
    </rPh>
    <rPh sb="192" eb="194">
      <t>サンテイ</t>
    </rPh>
    <rPh sb="197" eb="199">
      <t>オスイ</t>
    </rPh>
    <rPh sb="199" eb="201">
      <t>ショリ</t>
    </rPh>
    <rPh sb="202" eb="203">
      <t>ヨウ</t>
    </rPh>
    <rPh sb="205" eb="207">
      <t>ヒヨウ</t>
    </rPh>
    <rPh sb="220" eb="221">
      <t>ハカ</t>
    </rPh>
    <rPh sb="222" eb="224">
      <t>ヒツヨウ</t>
    </rPh>
    <rPh sb="251" eb="253">
      <t>ケイエイ</t>
    </rPh>
    <rPh sb="254" eb="257">
      <t>ケンゼンカ</t>
    </rPh>
    <rPh sb="258" eb="259">
      <t>ハカ</t>
    </rPh>
    <rPh sb="260" eb="262">
      <t>イッパン</t>
    </rPh>
    <rPh sb="262" eb="264">
      <t>カイケイ</t>
    </rPh>
    <rPh sb="274" eb="277">
      <t>ジリツセイ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</si>
</sst>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681024"/>
        <c:axId val="10340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0.04</c:v>
                </c:pt>
                <c:pt idx="2">
                  <c:v>0.06</c:v>
                </c:pt>
                <c:pt idx="3">
                  <c:v>0.04</c:v>
                </c:pt>
                <c:pt idx="4">
                  <c:v>0.38</c:v>
                </c:pt>
              </c:numCache>
            </c:numRef>
          </c:val>
          <c:smooth val="0"/>
        </c:ser>
        <c:dLbls>
          <c:showLegendKey val="0"/>
          <c:showVal val="0"/>
          <c:showCatName val="0"/>
          <c:showSerName val="0"/>
          <c:showPercent val="0"/>
          <c:showBubbleSize val="0"/>
        </c:dLbls>
        <c:marker val="1"/>
        <c:smooth val="0"/>
        <c:axId val="101681024"/>
        <c:axId val="103408384"/>
      </c:lineChart>
      <c:dateAx>
        <c:axId val="101681024"/>
        <c:scaling>
          <c:orientation val="minMax"/>
        </c:scaling>
        <c:delete val="1"/>
        <c:axPos val="b"/>
        <c:numFmt formatCode="ge" sourceLinked="1"/>
        <c:majorTickMark val="none"/>
        <c:minorTickMark val="none"/>
        <c:tickLblPos val="none"/>
        <c:crossAx val="103408384"/>
        <c:crosses val="autoZero"/>
        <c:auto val="1"/>
        <c:lblOffset val="100"/>
        <c:baseTimeUnit val="years"/>
      </c:dateAx>
      <c:valAx>
        <c:axId val="10340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8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60.55</c:v>
                </c:pt>
                <c:pt idx="1">
                  <c:v>58.93</c:v>
                </c:pt>
                <c:pt idx="2">
                  <c:v>55.76</c:v>
                </c:pt>
                <c:pt idx="3">
                  <c:v>65.33</c:v>
                </c:pt>
                <c:pt idx="4">
                  <c:v>59.68</c:v>
                </c:pt>
              </c:numCache>
            </c:numRef>
          </c:val>
        </c:ser>
        <c:dLbls>
          <c:showLegendKey val="0"/>
          <c:showVal val="0"/>
          <c:showCatName val="0"/>
          <c:showSerName val="0"/>
          <c:showPercent val="0"/>
          <c:showBubbleSize val="0"/>
        </c:dLbls>
        <c:gapWidth val="150"/>
        <c:axId val="113166976"/>
        <c:axId val="11316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63.88</c:v>
                </c:pt>
                <c:pt idx="1">
                  <c:v>65.31</c:v>
                </c:pt>
                <c:pt idx="2">
                  <c:v>62.09</c:v>
                </c:pt>
                <c:pt idx="3">
                  <c:v>62.23</c:v>
                </c:pt>
                <c:pt idx="4">
                  <c:v>60</c:v>
                </c:pt>
              </c:numCache>
            </c:numRef>
          </c:val>
          <c:smooth val="0"/>
        </c:ser>
        <c:dLbls>
          <c:showLegendKey val="0"/>
          <c:showVal val="0"/>
          <c:showCatName val="0"/>
          <c:showSerName val="0"/>
          <c:showPercent val="0"/>
          <c:showBubbleSize val="0"/>
        </c:dLbls>
        <c:marker val="1"/>
        <c:smooth val="0"/>
        <c:axId val="113166976"/>
        <c:axId val="113169152"/>
      </c:lineChart>
      <c:dateAx>
        <c:axId val="113166976"/>
        <c:scaling>
          <c:orientation val="minMax"/>
        </c:scaling>
        <c:delete val="1"/>
        <c:axPos val="b"/>
        <c:numFmt formatCode="ge" sourceLinked="1"/>
        <c:majorTickMark val="none"/>
        <c:minorTickMark val="none"/>
        <c:tickLblPos val="none"/>
        <c:crossAx val="113169152"/>
        <c:crosses val="autoZero"/>
        <c:auto val="1"/>
        <c:lblOffset val="100"/>
        <c:baseTimeUnit val="years"/>
      </c:dateAx>
      <c:valAx>
        <c:axId val="11316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6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82.37</c:v>
                </c:pt>
                <c:pt idx="1">
                  <c:v>83.43</c:v>
                </c:pt>
                <c:pt idx="2">
                  <c:v>84.2</c:v>
                </c:pt>
                <c:pt idx="3">
                  <c:v>85.17</c:v>
                </c:pt>
                <c:pt idx="4">
                  <c:v>85.51</c:v>
                </c:pt>
              </c:numCache>
            </c:numRef>
          </c:val>
        </c:ser>
        <c:dLbls>
          <c:showLegendKey val="0"/>
          <c:showVal val="0"/>
          <c:showCatName val="0"/>
          <c:showSerName val="0"/>
          <c:showPercent val="0"/>
          <c:showBubbleSize val="0"/>
        </c:dLbls>
        <c:gapWidth val="150"/>
        <c:axId val="113256704"/>
        <c:axId val="11327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86.62</c:v>
                </c:pt>
                <c:pt idx="1">
                  <c:v>87.07</c:v>
                </c:pt>
                <c:pt idx="2">
                  <c:v>86.88</c:v>
                </c:pt>
                <c:pt idx="3">
                  <c:v>86.56</c:v>
                </c:pt>
                <c:pt idx="4">
                  <c:v>86.78</c:v>
                </c:pt>
              </c:numCache>
            </c:numRef>
          </c:val>
          <c:smooth val="0"/>
        </c:ser>
        <c:dLbls>
          <c:showLegendKey val="0"/>
          <c:showVal val="0"/>
          <c:showCatName val="0"/>
          <c:showSerName val="0"/>
          <c:showPercent val="0"/>
          <c:showBubbleSize val="0"/>
        </c:dLbls>
        <c:marker val="1"/>
        <c:smooth val="0"/>
        <c:axId val="113256704"/>
        <c:axId val="113275264"/>
      </c:lineChart>
      <c:dateAx>
        <c:axId val="113256704"/>
        <c:scaling>
          <c:orientation val="minMax"/>
        </c:scaling>
        <c:delete val="1"/>
        <c:axPos val="b"/>
        <c:numFmt formatCode="ge" sourceLinked="1"/>
        <c:majorTickMark val="none"/>
        <c:minorTickMark val="none"/>
        <c:tickLblPos val="none"/>
        <c:crossAx val="113275264"/>
        <c:crosses val="autoZero"/>
        <c:auto val="1"/>
        <c:lblOffset val="100"/>
        <c:baseTimeUnit val="years"/>
      </c:dateAx>
      <c:valAx>
        <c:axId val="11327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25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87.38</c:v>
                </c:pt>
                <c:pt idx="1">
                  <c:v>85.31</c:v>
                </c:pt>
                <c:pt idx="2">
                  <c:v>88.18</c:v>
                </c:pt>
                <c:pt idx="3">
                  <c:v>88.1</c:v>
                </c:pt>
                <c:pt idx="4">
                  <c:v>64.11</c:v>
                </c:pt>
              </c:numCache>
            </c:numRef>
          </c:val>
        </c:ser>
        <c:dLbls>
          <c:showLegendKey val="0"/>
          <c:showVal val="0"/>
          <c:showCatName val="0"/>
          <c:showSerName val="0"/>
          <c:showPercent val="0"/>
          <c:showBubbleSize val="0"/>
        </c:dLbls>
        <c:gapWidth val="150"/>
        <c:axId val="108740608"/>
        <c:axId val="11102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740608"/>
        <c:axId val="111026176"/>
      </c:lineChart>
      <c:dateAx>
        <c:axId val="108740608"/>
        <c:scaling>
          <c:orientation val="minMax"/>
        </c:scaling>
        <c:delete val="1"/>
        <c:axPos val="b"/>
        <c:numFmt formatCode="ge" sourceLinked="1"/>
        <c:majorTickMark val="none"/>
        <c:minorTickMark val="none"/>
        <c:tickLblPos val="none"/>
        <c:crossAx val="111026176"/>
        <c:crosses val="autoZero"/>
        <c:auto val="1"/>
        <c:lblOffset val="100"/>
        <c:baseTimeUnit val="years"/>
      </c:dateAx>
      <c:valAx>
        <c:axId val="11102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4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044096"/>
        <c:axId val="11104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044096"/>
        <c:axId val="111046016"/>
      </c:lineChart>
      <c:dateAx>
        <c:axId val="111044096"/>
        <c:scaling>
          <c:orientation val="minMax"/>
        </c:scaling>
        <c:delete val="1"/>
        <c:axPos val="b"/>
        <c:numFmt formatCode="ge" sourceLinked="1"/>
        <c:majorTickMark val="none"/>
        <c:minorTickMark val="none"/>
        <c:tickLblPos val="none"/>
        <c:crossAx val="111046016"/>
        <c:crosses val="autoZero"/>
        <c:auto val="1"/>
        <c:lblOffset val="100"/>
        <c:baseTimeUnit val="years"/>
      </c:dateAx>
      <c:valAx>
        <c:axId val="11104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4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072384"/>
        <c:axId val="11107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072384"/>
        <c:axId val="111074304"/>
      </c:lineChart>
      <c:dateAx>
        <c:axId val="111072384"/>
        <c:scaling>
          <c:orientation val="minMax"/>
        </c:scaling>
        <c:delete val="1"/>
        <c:axPos val="b"/>
        <c:numFmt formatCode="ge" sourceLinked="1"/>
        <c:majorTickMark val="none"/>
        <c:minorTickMark val="none"/>
        <c:tickLblPos val="none"/>
        <c:crossAx val="111074304"/>
        <c:crosses val="autoZero"/>
        <c:auto val="1"/>
        <c:lblOffset val="100"/>
        <c:baseTimeUnit val="years"/>
      </c:dateAx>
      <c:valAx>
        <c:axId val="1110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7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2931584"/>
        <c:axId val="11293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931584"/>
        <c:axId val="112933504"/>
      </c:lineChart>
      <c:dateAx>
        <c:axId val="112931584"/>
        <c:scaling>
          <c:orientation val="minMax"/>
        </c:scaling>
        <c:delete val="1"/>
        <c:axPos val="b"/>
        <c:numFmt formatCode="ge" sourceLinked="1"/>
        <c:majorTickMark val="none"/>
        <c:minorTickMark val="none"/>
        <c:tickLblPos val="none"/>
        <c:crossAx val="112933504"/>
        <c:crosses val="autoZero"/>
        <c:auto val="1"/>
        <c:lblOffset val="100"/>
        <c:baseTimeUnit val="years"/>
      </c:dateAx>
      <c:valAx>
        <c:axId val="11293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93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2955776"/>
        <c:axId val="11295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2955776"/>
        <c:axId val="112957696"/>
      </c:lineChart>
      <c:dateAx>
        <c:axId val="112955776"/>
        <c:scaling>
          <c:orientation val="minMax"/>
        </c:scaling>
        <c:delete val="1"/>
        <c:axPos val="b"/>
        <c:numFmt formatCode="ge" sourceLinked="1"/>
        <c:majorTickMark val="none"/>
        <c:minorTickMark val="none"/>
        <c:tickLblPos val="none"/>
        <c:crossAx val="112957696"/>
        <c:crosses val="autoZero"/>
        <c:auto val="1"/>
        <c:lblOffset val="100"/>
        <c:baseTimeUnit val="years"/>
      </c:dateAx>
      <c:valAx>
        <c:axId val="11295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95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1144.8900000000001</c:v>
                </c:pt>
                <c:pt idx="1">
                  <c:v>1024.3399999999999</c:v>
                </c:pt>
                <c:pt idx="2">
                  <c:v>928.82</c:v>
                </c:pt>
                <c:pt idx="3">
                  <c:v>765.04</c:v>
                </c:pt>
                <c:pt idx="4">
                  <c:v>1644.12</c:v>
                </c:pt>
              </c:numCache>
            </c:numRef>
          </c:val>
        </c:ser>
        <c:dLbls>
          <c:showLegendKey val="0"/>
          <c:showVal val="0"/>
          <c:showCatName val="0"/>
          <c:showSerName val="0"/>
          <c:showPercent val="0"/>
          <c:showBubbleSize val="0"/>
        </c:dLbls>
        <c:gapWidth val="150"/>
        <c:axId val="113061888"/>
        <c:axId val="11306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1247.2</c:v>
                </c:pt>
                <c:pt idx="1">
                  <c:v>1189.0999999999999</c:v>
                </c:pt>
                <c:pt idx="2">
                  <c:v>1115.1099999999999</c:v>
                </c:pt>
                <c:pt idx="3">
                  <c:v>1010.51</c:v>
                </c:pt>
                <c:pt idx="4">
                  <c:v>1031.56</c:v>
                </c:pt>
              </c:numCache>
            </c:numRef>
          </c:val>
          <c:smooth val="0"/>
        </c:ser>
        <c:dLbls>
          <c:showLegendKey val="0"/>
          <c:showVal val="0"/>
          <c:showCatName val="0"/>
          <c:showSerName val="0"/>
          <c:showPercent val="0"/>
          <c:showBubbleSize val="0"/>
        </c:dLbls>
        <c:marker val="1"/>
        <c:smooth val="0"/>
        <c:axId val="113061888"/>
        <c:axId val="113063808"/>
      </c:lineChart>
      <c:dateAx>
        <c:axId val="113061888"/>
        <c:scaling>
          <c:orientation val="minMax"/>
        </c:scaling>
        <c:delete val="1"/>
        <c:axPos val="b"/>
        <c:numFmt formatCode="ge" sourceLinked="1"/>
        <c:majorTickMark val="none"/>
        <c:minorTickMark val="none"/>
        <c:tickLblPos val="none"/>
        <c:crossAx val="113063808"/>
        <c:crosses val="autoZero"/>
        <c:auto val="1"/>
        <c:lblOffset val="100"/>
        <c:baseTimeUnit val="years"/>
      </c:dateAx>
      <c:valAx>
        <c:axId val="11306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83.71</c:v>
                </c:pt>
                <c:pt idx="1">
                  <c:v>86.57</c:v>
                </c:pt>
                <c:pt idx="2">
                  <c:v>86.07</c:v>
                </c:pt>
                <c:pt idx="3">
                  <c:v>99.95</c:v>
                </c:pt>
                <c:pt idx="4">
                  <c:v>99.69</c:v>
                </c:pt>
              </c:numCache>
            </c:numRef>
          </c:val>
        </c:ser>
        <c:dLbls>
          <c:showLegendKey val="0"/>
          <c:showVal val="0"/>
          <c:showCatName val="0"/>
          <c:showSerName val="0"/>
          <c:showPercent val="0"/>
          <c:showBubbleSize val="0"/>
        </c:dLbls>
        <c:gapWidth val="150"/>
        <c:axId val="113073536"/>
        <c:axId val="11309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77.489999999999995</c:v>
                </c:pt>
                <c:pt idx="1">
                  <c:v>78.78</c:v>
                </c:pt>
                <c:pt idx="2">
                  <c:v>79.540000000000006</c:v>
                </c:pt>
                <c:pt idx="3">
                  <c:v>83</c:v>
                </c:pt>
                <c:pt idx="4">
                  <c:v>84.32</c:v>
                </c:pt>
              </c:numCache>
            </c:numRef>
          </c:val>
          <c:smooth val="0"/>
        </c:ser>
        <c:dLbls>
          <c:showLegendKey val="0"/>
          <c:showVal val="0"/>
          <c:showCatName val="0"/>
          <c:showSerName val="0"/>
          <c:showPercent val="0"/>
          <c:showBubbleSize val="0"/>
        </c:dLbls>
        <c:marker val="1"/>
        <c:smooth val="0"/>
        <c:axId val="113073536"/>
        <c:axId val="113096192"/>
      </c:lineChart>
      <c:dateAx>
        <c:axId val="113073536"/>
        <c:scaling>
          <c:orientation val="minMax"/>
        </c:scaling>
        <c:delete val="1"/>
        <c:axPos val="b"/>
        <c:numFmt formatCode="ge" sourceLinked="1"/>
        <c:majorTickMark val="none"/>
        <c:minorTickMark val="none"/>
        <c:tickLblPos val="none"/>
        <c:crossAx val="113096192"/>
        <c:crosses val="autoZero"/>
        <c:auto val="1"/>
        <c:lblOffset val="100"/>
        <c:baseTimeUnit val="years"/>
      </c:dateAx>
      <c:valAx>
        <c:axId val="11309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7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212.25</c:v>
                </c:pt>
                <c:pt idx="1">
                  <c:v>206.14</c:v>
                </c:pt>
                <c:pt idx="2">
                  <c:v>206.7</c:v>
                </c:pt>
                <c:pt idx="3">
                  <c:v>189.75</c:v>
                </c:pt>
                <c:pt idx="4">
                  <c:v>193.76</c:v>
                </c:pt>
              </c:numCache>
            </c:numRef>
          </c:val>
        </c:ser>
        <c:dLbls>
          <c:showLegendKey val="0"/>
          <c:showVal val="0"/>
          <c:showCatName val="0"/>
          <c:showSerName val="0"/>
          <c:showPercent val="0"/>
          <c:showBubbleSize val="0"/>
        </c:dLbls>
        <c:gapWidth val="150"/>
        <c:axId val="113126400"/>
        <c:axId val="11313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201.25</c:v>
                </c:pt>
                <c:pt idx="1">
                  <c:v>199.32</c:v>
                </c:pt>
                <c:pt idx="2">
                  <c:v>199.36</c:v>
                </c:pt>
                <c:pt idx="3">
                  <c:v>193.74</c:v>
                </c:pt>
                <c:pt idx="4">
                  <c:v>188.12</c:v>
                </c:pt>
              </c:numCache>
            </c:numRef>
          </c:val>
          <c:smooth val="0"/>
        </c:ser>
        <c:dLbls>
          <c:showLegendKey val="0"/>
          <c:showVal val="0"/>
          <c:showCatName val="0"/>
          <c:showSerName val="0"/>
          <c:showPercent val="0"/>
          <c:showBubbleSize val="0"/>
        </c:dLbls>
        <c:marker val="1"/>
        <c:smooth val="0"/>
        <c:axId val="113126400"/>
        <c:axId val="113132672"/>
      </c:lineChart>
      <c:dateAx>
        <c:axId val="113126400"/>
        <c:scaling>
          <c:orientation val="minMax"/>
        </c:scaling>
        <c:delete val="1"/>
        <c:axPos val="b"/>
        <c:numFmt formatCode="ge" sourceLinked="1"/>
        <c:majorTickMark val="none"/>
        <c:minorTickMark val="none"/>
        <c:tickLblPos val="none"/>
        <c:crossAx val="113132672"/>
        <c:crosses val="autoZero"/>
        <c:auto val="1"/>
        <c:lblOffset val="100"/>
        <c:baseTimeUnit val="years"/>
      </c:dateAx>
      <c:valAx>
        <c:axId val="11313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2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D3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米沢市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Bd2</v>
      </c>
      <c r="X8" s="70"/>
      <c r="Y8" s="70"/>
      <c r="Z8" s="70"/>
      <c r="AA8" s="70"/>
      <c r="AB8" s="70"/>
      <c r="AC8" s="70"/>
      <c r="AD8" s="3"/>
      <c r="AE8" s="3"/>
      <c r="AF8" s="3"/>
      <c r="AG8" s="3"/>
      <c r="AH8" s="3"/>
      <c r="AI8" s="3"/>
      <c r="AJ8" s="3"/>
      <c r="AK8" s="3"/>
      <c r="AL8" s="64">
        <f>データ!R6</f>
        <v>83867</v>
      </c>
      <c r="AM8" s="64"/>
      <c r="AN8" s="64"/>
      <c r="AO8" s="64"/>
      <c r="AP8" s="64"/>
      <c r="AQ8" s="64"/>
      <c r="AR8" s="64"/>
      <c r="AS8" s="64"/>
      <c r="AT8" s="63">
        <f>データ!S6</f>
        <v>548.51</v>
      </c>
      <c r="AU8" s="63"/>
      <c r="AV8" s="63"/>
      <c r="AW8" s="63"/>
      <c r="AX8" s="63"/>
      <c r="AY8" s="63"/>
      <c r="AZ8" s="63"/>
      <c r="BA8" s="63"/>
      <c r="BB8" s="63">
        <f>データ!T6</f>
        <v>152.9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63.74</v>
      </c>
      <c r="Q10" s="63"/>
      <c r="R10" s="63"/>
      <c r="S10" s="63"/>
      <c r="T10" s="63"/>
      <c r="U10" s="63"/>
      <c r="V10" s="63"/>
      <c r="W10" s="63">
        <f>データ!P6</f>
        <v>88.09</v>
      </c>
      <c r="X10" s="63"/>
      <c r="Y10" s="63"/>
      <c r="Z10" s="63"/>
      <c r="AA10" s="63"/>
      <c r="AB10" s="63"/>
      <c r="AC10" s="63"/>
      <c r="AD10" s="64">
        <f>データ!Q6</f>
        <v>3315</v>
      </c>
      <c r="AE10" s="64"/>
      <c r="AF10" s="64"/>
      <c r="AG10" s="64"/>
      <c r="AH10" s="64"/>
      <c r="AI10" s="64"/>
      <c r="AJ10" s="64"/>
      <c r="AK10" s="2"/>
      <c r="AL10" s="64">
        <f>データ!U6</f>
        <v>53019</v>
      </c>
      <c r="AM10" s="64"/>
      <c r="AN10" s="64"/>
      <c r="AO10" s="64"/>
      <c r="AP10" s="64"/>
      <c r="AQ10" s="64"/>
      <c r="AR10" s="64"/>
      <c r="AS10" s="64"/>
      <c r="AT10" s="63">
        <f>データ!V6</f>
        <v>15.21</v>
      </c>
      <c r="AU10" s="63"/>
      <c r="AV10" s="63"/>
      <c r="AW10" s="63"/>
      <c r="AX10" s="63"/>
      <c r="AY10" s="63"/>
      <c r="AZ10" s="63"/>
      <c r="BA10" s="63"/>
      <c r="BB10" s="63">
        <f>データ!W6</f>
        <v>3485.8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62022</v>
      </c>
      <c r="D6" s="31">
        <f t="shared" si="3"/>
        <v>47</v>
      </c>
      <c r="E6" s="31">
        <f t="shared" si="3"/>
        <v>17</v>
      </c>
      <c r="F6" s="31">
        <f t="shared" si="3"/>
        <v>1</v>
      </c>
      <c r="G6" s="31">
        <f t="shared" si="3"/>
        <v>0</v>
      </c>
      <c r="H6" s="31" t="str">
        <f t="shared" si="3"/>
        <v>山形県　米沢市</v>
      </c>
      <c r="I6" s="31" t="str">
        <f t="shared" si="3"/>
        <v>法非適用</v>
      </c>
      <c r="J6" s="31" t="str">
        <f t="shared" si="3"/>
        <v>下水道事業</v>
      </c>
      <c r="K6" s="31" t="str">
        <f t="shared" si="3"/>
        <v>公共下水道</v>
      </c>
      <c r="L6" s="31" t="str">
        <f t="shared" si="3"/>
        <v>Bd2</v>
      </c>
      <c r="M6" s="32" t="str">
        <f t="shared" si="3"/>
        <v>-</v>
      </c>
      <c r="N6" s="32" t="str">
        <f t="shared" si="3"/>
        <v>該当数値なし</v>
      </c>
      <c r="O6" s="32">
        <f t="shared" si="3"/>
        <v>63.74</v>
      </c>
      <c r="P6" s="32">
        <f t="shared" si="3"/>
        <v>88.09</v>
      </c>
      <c r="Q6" s="32">
        <f t="shared" si="3"/>
        <v>3315</v>
      </c>
      <c r="R6" s="32">
        <f t="shared" si="3"/>
        <v>83867</v>
      </c>
      <c r="S6" s="32">
        <f t="shared" si="3"/>
        <v>548.51</v>
      </c>
      <c r="T6" s="32">
        <f t="shared" si="3"/>
        <v>152.9</v>
      </c>
      <c r="U6" s="32">
        <f t="shared" si="3"/>
        <v>53019</v>
      </c>
      <c r="V6" s="32">
        <f t="shared" si="3"/>
        <v>15.21</v>
      </c>
      <c r="W6" s="32">
        <f t="shared" si="3"/>
        <v>3485.8</v>
      </c>
      <c r="X6" s="33">
        <f>IF(X7="",NA(),X7)</f>
        <v>87.38</v>
      </c>
      <c r="Y6" s="33">
        <f t="shared" ref="Y6:AG6" si="4">IF(Y7="",NA(),Y7)</f>
        <v>85.31</v>
      </c>
      <c r="Z6" s="33">
        <f t="shared" si="4"/>
        <v>88.18</v>
      </c>
      <c r="AA6" s="33">
        <f t="shared" si="4"/>
        <v>88.1</v>
      </c>
      <c r="AB6" s="33">
        <f t="shared" si="4"/>
        <v>64.11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1144.8900000000001</v>
      </c>
      <c r="BF6" s="33">
        <f t="shared" ref="BF6:BN6" si="7">IF(BF7="",NA(),BF7)</f>
        <v>1024.3399999999999</v>
      </c>
      <c r="BG6" s="33">
        <f t="shared" si="7"/>
        <v>928.82</v>
      </c>
      <c r="BH6" s="33">
        <f t="shared" si="7"/>
        <v>765.04</v>
      </c>
      <c r="BI6" s="33">
        <f t="shared" si="7"/>
        <v>1644.12</v>
      </c>
      <c r="BJ6" s="33">
        <f t="shared" si="7"/>
        <v>1247.2</v>
      </c>
      <c r="BK6" s="33">
        <f t="shared" si="7"/>
        <v>1189.0999999999999</v>
      </c>
      <c r="BL6" s="33">
        <f t="shared" si="7"/>
        <v>1115.1099999999999</v>
      </c>
      <c r="BM6" s="33">
        <f t="shared" si="7"/>
        <v>1010.51</v>
      </c>
      <c r="BN6" s="33">
        <f t="shared" si="7"/>
        <v>1031.56</v>
      </c>
      <c r="BO6" s="32" t="str">
        <f>IF(BO7="","",IF(BO7="-","【-】","【"&amp;SUBSTITUTE(TEXT(BO7,"#,##0.00"),"-","△")&amp;"】"))</f>
        <v>【763.62】</v>
      </c>
      <c r="BP6" s="33">
        <f>IF(BP7="",NA(),BP7)</f>
        <v>83.71</v>
      </c>
      <c r="BQ6" s="33">
        <f t="shared" ref="BQ6:BY6" si="8">IF(BQ7="",NA(),BQ7)</f>
        <v>86.57</v>
      </c>
      <c r="BR6" s="33">
        <f t="shared" si="8"/>
        <v>86.07</v>
      </c>
      <c r="BS6" s="33">
        <f t="shared" si="8"/>
        <v>99.95</v>
      </c>
      <c r="BT6" s="33">
        <f t="shared" si="8"/>
        <v>99.69</v>
      </c>
      <c r="BU6" s="33">
        <f t="shared" si="8"/>
        <v>77.489999999999995</v>
      </c>
      <c r="BV6" s="33">
        <f t="shared" si="8"/>
        <v>78.78</v>
      </c>
      <c r="BW6" s="33">
        <f t="shared" si="8"/>
        <v>79.540000000000006</v>
      </c>
      <c r="BX6" s="33">
        <f t="shared" si="8"/>
        <v>83</v>
      </c>
      <c r="BY6" s="33">
        <f t="shared" si="8"/>
        <v>84.32</v>
      </c>
      <c r="BZ6" s="32" t="str">
        <f>IF(BZ7="","",IF(BZ7="-","【-】","【"&amp;SUBSTITUTE(TEXT(BZ7,"#,##0.00"),"-","△")&amp;"】"))</f>
        <v>【98.53】</v>
      </c>
      <c r="CA6" s="33">
        <f>IF(CA7="",NA(),CA7)</f>
        <v>212.25</v>
      </c>
      <c r="CB6" s="33">
        <f t="shared" ref="CB6:CJ6" si="9">IF(CB7="",NA(),CB7)</f>
        <v>206.14</v>
      </c>
      <c r="CC6" s="33">
        <f t="shared" si="9"/>
        <v>206.7</v>
      </c>
      <c r="CD6" s="33">
        <f t="shared" si="9"/>
        <v>189.75</v>
      </c>
      <c r="CE6" s="33">
        <f t="shared" si="9"/>
        <v>193.76</v>
      </c>
      <c r="CF6" s="33">
        <f t="shared" si="9"/>
        <v>201.25</v>
      </c>
      <c r="CG6" s="33">
        <f t="shared" si="9"/>
        <v>199.32</v>
      </c>
      <c r="CH6" s="33">
        <f t="shared" si="9"/>
        <v>199.36</v>
      </c>
      <c r="CI6" s="33">
        <f t="shared" si="9"/>
        <v>193.74</v>
      </c>
      <c r="CJ6" s="33">
        <f t="shared" si="9"/>
        <v>188.12</v>
      </c>
      <c r="CK6" s="32" t="str">
        <f>IF(CK7="","",IF(CK7="-","【-】","【"&amp;SUBSTITUTE(TEXT(CK7,"#,##0.00"),"-","△")&amp;"】"))</f>
        <v>【139.70】</v>
      </c>
      <c r="CL6" s="33">
        <f>IF(CL7="",NA(),CL7)</f>
        <v>60.55</v>
      </c>
      <c r="CM6" s="33">
        <f t="shared" ref="CM6:CU6" si="10">IF(CM7="",NA(),CM7)</f>
        <v>58.93</v>
      </c>
      <c r="CN6" s="33">
        <f t="shared" si="10"/>
        <v>55.76</v>
      </c>
      <c r="CO6" s="33">
        <f t="shared" si="10"/>
        <v>65.33</v>
      </c>
      <c r="CP6" s="33">
        <f t="shared" si="10"/>
        <v>59.68</v>
      </c>
      <c r="CQ6" s="33">
        <f t="shared" si="10"/>
        <v>63.88</v>
      </c>
      <c r="CR6" s="33">
        <f t="shared" si="10"/>
        <v>65.31</v>
      </c>
      <c r="CS6" s="33">
        <f t="shared" si="10"/>
        <v>62.09</v>
      </c>
      <c r="CT6" s="33">
        <f t="shared" si="10"/>
        <v>62.23</v>
      </c>
      <c r="CU6" s="33">
        <f t="shared" si="10"/>
        <v>60</v>
      </c>
      <c r="CV6" s="32" t="str">
        <f>IF(CV7="","",IF(CV7="-","【-】","【"&amp;SUBSTITUTE(TEXT(CV7,"#,##0.00"),"-","△")&amp;"】"))</f>
        <v>【60.01】</v>
      </c>
      <c r="CW6" s="33">
        <f>IF(CW7="",NA(),CW7)</f>
        <v>82.37</v>
      </c>
      <c r="CX6" s="33">
        <f t="shared" ref="CX6:DF6" si="11">IF(CX7="",NA(),CX7)</f>
        <v>83.43</v>
      </c>
      <c r="CY6" s="33">
        <f t="shared" si="11"/>
        <v>84.2</v>
      </c>
      <c r="CZ6" s="33">
        <f t="shared" si="11"/>
        <v>85.17</v>
      </c>
      <c r="DA6" s="33">
        <f t="shared" si="11"/>
        <v>85.51</v>
      </c>
      <c r="DB6" s="33">
        <f t="shared" si="11"/>
        <v>86.62</v>
      </c>
      <c r="DC6" s="33">
        <f t="shared" si="11"/>
        <v>87.07</v>
      </c>
      <c r="DD6" s="33">
        <f t="shared" si="11"/>
        <v>86.88</v>
      </c>
      <c r="DE6" s="33">
        <f t="shared" si="11"/>
        <v>86.56</v>
      </c>
      <c r="DF6" s="33">
        <f t="shared" si="11"/>
        <v>86.78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0.04</v>
      </c>
      <c r="EK6" s="33">
        <f t="shared" si="14"/>
        <v>0.06</v>
      </c>
      <c r="EL6" s="33">
        <f t="shared" si="14"/>
        <v>0.04</v>
      </c>
      <c r="EM6" s="33">
        <f t="shared" si="14"/>
        <v>0.38</v>
      </c>
      <c r="EN6" s="32" t="str">
        <f>IF(EN7="","",IF(EN7="-","【-】","【"&amp;SUBSTITUTE(TEXT(EN7,"#,##0.00"),"-","△")&amp;"】"))</f>
        <v>【0.23】</v>
      </c>
    </row>
    <row r="7" spans="1:144" s="34" customFormat="1">
      <c r="A7" s="26"/>
      <c r="B7" s="35">
        <v>2015</v>
      </c>
      <c r="C7" s="35">
        <v>62022</v>
      </c>
      <c r="D7" s="35">
        <v>47</v>
      </c>
      <c r="E7" s="35">
        <v>17</v>
      </c>
      <c r="F7" s="35">
        <v>1</v>
      </c>
      <c r="G7" s="35">
        <v>0</v>
      </c>
      <c r="H7" s="35" t="s">
        <v>96</v>
      </c>
      <c r="I7" s="35" t="s">
        <v>97</v>
      </c>
      <c r="J7" s="35" t="s">
        <v>98</v>
      </c>
      <c r="K7" s="35" t="s">
        <v>99</v>
      </c>
      <c r="L7" s="35" t="s">
        <v>100</v>
      </c>
      <c r="M7" s="36" t="s">
        <v>101</v>
      </c>
      <c r="N7" s="36" t="s">
        <v>102</v>
      </c>
      <c r="O7" s="36">
        <v>63.74</v>
      </c>
      <c r="P7" s="36">
        <v>88.09</v>
      </c>
      <c r="Q7" s="36">
        <v>3315</v>
      </c>
      <c r="R7" s="36">
        <v>83867</v>
      </c>
      <c r="S7" s="36">
        <v>548.51</v>
      </c>
      <c r="T7" s="36">
        <v>152.9</v>
      </c>
      <c r="U7" s="36">
        <v>53019</v>
      </c>
      <c r="V7" s="36">
        <v>15.21</v>
      </c>
      <c r="W7" s="36">
        <v>3485.8</v>
      </c>
      <c r="X7" s="36">
        <v>87.38</v>
      </c>
      <c r="Y7" s="36">
        <v>85.31</v>
      </c>
      <c r="Z7" s="36">
        <v>88.18</v>
      </c>
      <c r="AA7" s="36">
        <v>88.1</v>
      </c>
      <c r="AB7" s="36">
        <v>64.11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1144.8900000000001</v>
      </c>
      <c r="BF7" s="36">
        <v>1024.3399999999999</v>
      </c>
      <c r="BG7" s="36">
        <v>928.82</v>
      </c>
      <c r="BH7" s="36">
        <v>765.04</v>
      </c>
      <c r="BI7" s="36">
        <v>1644.12</v>
      </c>
      <c r="BJ7" s="36">
        <v>1247.2</v>
      </c>
      <c r="BK7" s="36">
        <v>1189.0999999999999</v>
      </c>
      <c r="BL7" s="36">
        <v>1115.1099999999999</v>
      </c>
      <c r="BM7" s="36">
        <v>1010.51</v>
      </c>
      <c r="BN7" s="36">
        <v>1031.56</v>
      </c>
      <c r="BO7" s="36">
        <v>763.62</v>
      </c>
      <c r="BP7" s="36">
        <v>83.71</v>
      </c>
      <c r="BQ7" s="36">
        <v>86.57</v>
      </c>
      <c r="BR7" s="36">
        <v>86.07</v>
      </c>
      <c r="BS7" s="36">
        <v>99.95</v>
      </c>
      <c r="BT7" s="36">
        <v>99.69</v>
      </c>
      <c r="BU7" s="36">
        <v>77.489999999999995</v>
      </c>
      <c r="BV7" s="36">
        <v>78.78</v>
      </c>
      <c r="BW7" s="36">
        <v>79.540000000000006</v>
      </c>
      <c r="BX7" s="36">
        <v>83</v>
      </c>
      <c r="BY7" s="36">
        <v>84.32</v>
      </c>
      <c r="BZ7" s="36">
        <v>98.53</v>
      </c>
      <c r="CA7" s="36">
        <v>212.25</v>
      </c>
      <c r="CB7" s="36">
        <v>206.14</v>
      </c>
      <c r="CC7" s="36">
        <v>206.7</v>
      </c>
      <c r="CD7" s="36">
        <v>189.75</v>
      </c>
      <c r="CE7" s="36">
        <v>193.76</v>
      </c>
      <c r="CF7" s="36">
        <v>201.25</v>
      </c>
      <c r="CG7" s="36">
        <v>199.32</v>
      </c>
      <c r="CH7" s="36">
        <v>199.36</v>
      </c>
      <c r="CI7" s="36">
        <v>193.74</v>
      </c>
      <c r="CJ7" s="36">
        <v>188.12</v>
      </c>
      <c r="CK7" s="36">
        <v>139.69999999999999</v>
      </c>
      <c r="CL7" s="36">
        <v>60.55</v>
      </c>
      <c r="CM7" s="36">
        <v>58.93</v>
      </c>
      <c r="CN7" s="36">
        <v>55.76</v>
      </c>
      <c r="CO7" s="36">
        <v>65.33</v>
      </c>
      <c r="CP7" s="36">
        <v>59.68</v>
      </c>
      <c r="CQ7" s="36">
        <v>63.88</v>
      </c>
      <c r="CR7" s="36">
        <v>65.31</v>
      </c>
      <c r="CS7" s="36">
        <v>62.09</v>
      </c>
      <c r="CT7" s="36">
        <v>62.23</v>
      </c>
      <c r="CU7" s="36">
        <v>60</v>
      </c>
      <c r="CV7" s="36">
        <v>60.01</v>
      </c>
      <c r="CW7" s="36">
        <v>82.37</v>
      </c>
      <c r="CX7" s="36">
        <v>83.43</v>
      </c>
      <c r="CY7" s="36">
        <v>84.2</v>
      </c>
      <c r="CZ7" s="36">
        <v>85.17</v>
      </c>
      <c r="DA7" s="36">
        <v>85.51</v>
      </c>
      <c r="DB7" s="36">
        <v>86.62</v>
      </c>
      <c r="DC7" s="36">
        <v>87.07</v>
      </c>
      <c r="DD7" s="36">
        <v>86.88</v>
      </c>
      <c r="DE7" s="36">
        <v>86.56</v>
      </c>
      <c r="DF7" s="36">
        <v>86.78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0.04</v>
      </c>
      <c r="EK7" s="36">
        <v>0.06</v>
      </c>
      <c r="EL7" s="36">
        <v>0.04</v>
      </c>
      <c r="EM7" s="36">
        <v>0.38</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米沢市役所</cp:lastModifiedBy>
  <dcterms:created xsi:type="dcterms:W3CDTF">2017-02-08T02:45:10Z</dcterms:created>
  <dcterms:modified xsi:type="dcterms:W3CDTF">2017-02-14T00:09:37Z</dcterms:modified>
  <cp:category/>
</cp:coreProperties>
</file>