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<sst xmlns="http://schemas.openxmlformats.org/spreadsheetml/2006/main" count="221" uniqueCount="111">
  <si>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</si>
  <si>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</si>
  <si>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</si>
  <si>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</si>
  <si>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</si>
  <si>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</si>
  <si>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</si>
  <si>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</si>
  <si>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</si>
  <si>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</si>
  <si>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</si>
  <si>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</si>
  <si>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</si>
  <si>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</si>
  <si>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</si>
  <si>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</si>
  <si>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</si>
  <si>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</si>
  <si>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</si>
  <si>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</si>
  <si>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</si>
  <si>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</si>
  <si>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</si>
  <si>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</si>
  <si>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</si>
  <si>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</si>
  <si>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</si>
  <si>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</si>
  <si>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</si>
  <si>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</si>
  <si>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</si>
  <si>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</si>
  <si>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</si>
  <si>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</si>
  <si>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</si>
  <si>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</si>
  <si>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</si>
  <si>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</si>
  <si>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</si>
  <si>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</si>
  <si>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</si>
  <si>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</si>
  <si>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</si>
  <si>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</si>
  <si>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</si>
  <si>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</si>
  <si>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</si>
  <si>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</si>
  <si>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</si>
  <si>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</si>
  <si>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</si>
  <si>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</si>
  <si>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</si>
  <si>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</si>
  <si>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</si>
  <si>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</si>
  <si>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</si>
  <si>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</si>
  <si>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</si>
  <si>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</si>
  <si>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</si>
  <si>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</si>
  <si>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</si>
  <si>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</si>
  <si>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</si>
  <si>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</si>
  <si>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</si>
  <si>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</si>
  <si>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</si>
  <si>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</si>
  <si>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</si>
  <si>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</si>
  <si>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</si>
  <si>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</si>
  <si>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</si>
  <si>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</si>
  <si>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</si>
  <si>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</si>
  <si>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</si>
  <si>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</si>
  <si>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</si>
  <si>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</si>
  <si>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</si>
  <si>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</si>
  <si>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</si>
  <si>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</si>
  <si>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</si>
  <si>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</si>
  <si>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</si>
  <si>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</si>
  <si>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</si>
  <si>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</si>
  <si>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</si>
  <si>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</si>
  <si>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</si>
  <si>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</si>
  <si>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大江町</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</si>
  <si>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</si>
  <si>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</si>
  <si>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</si>
  <si>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</si>
  <si>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</si>
  <si>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</si>
  <si>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</si>
  <si>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</si>
  <si>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</si>
  <si>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</si>
  <si>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</si>
  <si>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健全性・効率性を示す各指標は、概ね良好な状況と考えているが、汚水処理に係る費用については水道事業と連携した包括的民間委託の導入を検討するなど、更なる経費削減のための方策を検討・実施するとともに、全国平均より低調となっている水洗化率及び施設利用率を向上させるため、未接続者・世帯への接続勧奨通知の発出等の対策を講じ接続につなげていくことで、下水道財政の根幹をなす使用料収入の増加を図っていくこととしたい。</t>
    <rPh sb="29" eb="30">
      <t>カンガ</t>
    </rPh>
    <rPh sb="50" eb="52">
      <t>スイドウ</t>
    </rPh>
    <rPh sb="52" eb="54">
      <t>ジギョウ</t>
    </rPh>
    <rPh sb="55" eb="57">
      <t>レンケイ</t>
    </rPh>
    <rPh sb="91" eb="93">
      <t>ケントウ</t>
    </rPh>
    <rPh sb="121" eb="122">
      <t>オヨ</t>
    </rPh>
    <rPh sb="123" eb="125">
      <t>シセツ</t>
    </rPh>
    <rPh sb="125" eb="128">
      <t>リヨウリツ</t>
    </rPh>
    <rPh sb="146" eb="148">
      <t>セツゾク</t>
    </rPh>
    <rPh sb="148" eb="150">
      <t>カンショウ</t>
    </rPh>
    <rPh sb="150" eb="152">
      <t>ツウチ</t>
    </rPh>
    <rPh sb="153" eb="155">
      <t>ハッシュツ</t>
    </rPh>
    <rPh sb="155" eb="156">
      <t>トウ</t>
    </rPh>
    <phoneticPr fontId="4"/>
  </si>
  <si>
    <t>　
　供用開始後最長16年と比較的に築浅な下水道施設であるため、現状としては老朽化に伴う施設の不具合は特段生じていない状況である。
　しかしながら、今後確実に進行する老朽化対策のため、管渠及び処理場の長寿命化計画を策定（処理場は策定済み）・更新していくとともに、きめ細かなメンテナンスを継続して実施することで、可能な限り施設や設備の劣化を抑えることとしたい。
　また、下水道施設のストックマネジメント計画を策定し財政分析等を行うことで、維持管理費用の将来負担の軽減を図っていくこととしたい。</t>
    <rPh sb="14" eb="17">
      <t>ヒカクテキ</t>
    </rPh>
    <rPh sb="184" eb="187">
      <t>ゲスイドウ</t>
    </rPh>
    <rPh sb="187" eb="189">
      <t>シセツ</t>
    </rPh>
    <rPh sb="200" eb="202">
      <t>ケイカク</t>
    </rPh>
    <rPh sb="203" eb="205">
      <t>サクテイ</t>
    </rPh>
    <rPh sb="206" eb="208">
      <t>ザイセイ</t>
    </rPh>
    <rPh sb="208" eb="210">
      <t>ブンセキ</t>
    </rPh>
    <rPh sb="210" eb="211">
      <t>トウ</t>
    </rPh>
    <rPh sb="212" eb="213">
      <t>オコナ</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</si>
  <si>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
  なお、平成28年度には公共下水道事業の将来に渡る安定経営に向けた取り組みとして、経営戦略を策定することとしている。</t>
    <rPh sb="149" eb="151">
      <t>ヘイセイ</t>
    </rPh>
    <rPh sb="153" eb="155">
      <t>ネンド</t>
    </rPh>
    <rPh sb="157" eb="159">
      <t>コウキョウ</t>
    </rPh>
    <rPh sb="159" eb="162">
      <t>ゲスイドウ</t>
    </rPh>
    <rPh sb="162" eb="164">
      <t>ジギョウ</t>
    </rPh>
    <rPh sb="165" eb="167">
      <t>ショウライ</t>
    </rPh>
    <rPh sb="168" eb="169">
      <t>ワタ</t>
    </rPh>
    <rPh sb="170" eb="172">
      <t>アンテイ</t>
    </rPh>
    <rPh sb="172" eb="174">
      <t>ケイエイ</t>
    </rPh>
    <rPh sb="175" eb="176">
      <t>ム</t>
    </rPh>
    <rPh sb="178" eb="179">
      <t>ト</t>
    </rPh>
    <rPh sb="180" eb="181">
      <t>ク</t>
    </rPh>
    <rPh sb="186" eb="188">
      <t>ケイエイ</t>
    </rPh>
    <rPh sb="188" eb="190">
      <t>センリャク</t>
    </rPh>
    <rPh sb="191" eb="193">
      <t>サクテイ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</si>
</sst>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1555072"/>
        <c:axId val="4155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0.18</c:v>
                </c:pt>
                <c:pt idx="1">
                  <c:v>0.18</c:v>
                </c:pt>
                <c:pt idx="2">
                  <c:v>0.19</c:v>
                </c:pt>
                <c:pt idx="3">
                  <c:v>0.16</c:v>
                </c:pt>
                <c:pt idx="4">
                  <c:v>0.11</c:v>
                </c:pt>
              </c:numCache>
            </c:numRef>
          </c:val>
          <c:smooth val="0"/>
        </c:ser>
        <c:dLbls>
          <c:showLegendKey val="0"/>
          <c:showVal val="0"/>
          <c:showCatName val="0"/>
          <c:showSerName val="0"/>
          <c:showPercent val="0"/>
          <c:showBubbleSize val="0"/>
        </c:dLbls>
        <c:marker val="1"/>
        <c:smooth val="0"/>
        <c:axId val="41555072"/>
        <c:axId val="41556992"/>
      </c:lineChart>
      <c:dateAx>
        <c:axId val="41555072"/>
        <c:scaling>
          <c:orientation val="minMax"/>
        </c:scaling>
        <c:delete val="1"/>
        <c:axPos val="b"/>
        <c:numFmt formatCode="ge" sourceLinked="1"/>
        <c:majorTickMark val="none"/>
        <c:minorTickMark val="none"/>
        <c:tickLblPos val="none"/>
        <c:crossAx val="41556992"/>
        <c:crosses val="autoZero"/>
        <c:auto val="1"/>
        <c:lblOffset val="100"/>
        <c:baseTimeUnit val="years"/>
      </c:dateAx>
      <c:valAx>
        <c:axId val="4155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5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38.56</c:v>
                </c:pt>
                <c:pt idx="1">
                  <c:v>38.770000000000003</c:v>
                </c:pt>
                <c:pt idx="2">
                  <c:v>38.1</c:v>
                </c:pt>
                <c:pt idx="3">
                  <c:v>37.840000000000003</c:v>
                </c:pt>
                <c:pt idx="4">
                  <c:v>37.74</c:v>
                </c:pt>
              </c:numCache>
            </c:numRef>
          </c:val>
        </c:ser>
        <c:dLbls>
          <c:showLegendKey val="0"/>
          <c:showVal val="0"/>
          <c:showCatName val="0"/>
          <c:showSerName val="0"/>
          <c:showPercent val="0"/>
          <c:showBubbleSize val="0"/>
        </c:dLbls>
        <c:gapWidth val="150"/>
        <c:axId val="93251072"/>
        <c:axId val="9325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38.950000000000003</c:v>
                </c:pt>
                <c:pt idx="1">
                  <c:v>40.07</c:v>
                </c:pt>
                <c:pt idx="2">
                  <c:v>39.92</c:v>
                </c:pt>
                <c:pt idx="3">
                  <c:v>41.63</c:v>
                </c:pt>
                <c:pt idx="4">
                  <c:v>54.67</c:v>
                </c:pt>
              </c:numCache>
            </c:numRef>
          </c:val>
          <c:smooth val="0"/>
        </c:ser>
        <c:dLbls>
          <c:showLegendKey val="0"/>
          <c:showVal val="0"/>
          <c:showCatName val="0"/>
          <c:showSerName val="0"/>
          <c:showPercent val="0"/>
          <c:showBubbleSize val="0"/>
        </c:dLbls>
        <c:marker val="1"/>
        <c:smooth val="0"/>
        <c:axId val="93251072"/>
        <c:axId val="93252992"/>
      </c:lineChart>
      <c:dateAx>
        <c:axId val="93251072"/>
        <c:scaling>
          <c:orientation val="minMax"/>
        </c:scaling>
        <c:delete val="1"/>
        <c:axPos val="b"/>
        <c:numFmt formatCode="ge" sourceLinked="1"/>
        <c:majorTickMark val="none"/>
        <c:minorTickMark val="none"/>
        <c:tickLblPos val="none"/>
        <c:crossAx val="93252992"/>
        <c:crosses val="autoZero"/>
        <c:auto val="1"/>
        <c:lblOffset val="100"/>
        <c:baseTimeUnit val="years"/>
      </c:dateAx>
      <c:valAx>
        <c:axId val="9325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5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73.900000000000006</c:v>
                </c:pt>
                <c:pt idx="1">
                  <c:v>72.849999999999994</c:v>
                </c:pt>
                <c:pt idx="2">
                  <c:v>74.849999999999994</c:v>
                </c:pt>
                <c:pt idx="3">
                  <c:v>74.709999999999994</c:v>
                </c:pt>
                <c:pt idx="4">
                  <c:v>76.260000000000005</c:v>
                </c:pt>
              </c:numCache>
            </c:numRef>
          </c:val>
        </c:ser>
        <c:dLbls>
          <c:showLegendKey val="0"/>
          <c:showVal val="0"/>
          <c:showCatName val="0"/>
          <c:showSerName val="0"/>
          <c:showPercent val="0"/>
          <c:showBubbleSize val="0"/>
        </c:dLbls>
        <c:gapWidth val="150"/>
        <c:axId val="93299840"/>
        <c:axId val="93301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65.599999999999994</c:v>
                </c:pt>
                <c:pt idx="1">
                  <c:v>66</c:v>
                </c:pt>
                <c:pt idx="2">
                  <c:v>65.86</c:v>
                </c:pt>
                <c:pt idx="3">
                  <c:v>66.33</c:v>
                </c:pt>
                <c:pt idx="4">
                  <c:v>83.8</c:v>
                </c:pt>
              </c:numCache>
            </c:numRef>
          </c:val>
          <c:smooth val="0"/>
        </c:ser>
        <c:dLbls>
          <c:showLegendKey val="0"/>
          <c:showVal val="0"/>
          <c:showCatName val="0"/>
          <c:showSerName val="0"/>
          <c:showPercent val="0"/>
          <c:showBubbleSize val="0"/>
        </c:dLbls>
        <c:marker val="1"/>
        <c:smooth val="0"/>
        <c:axId val="93299840"/>
        <c:axId val="93301760"/>
      </c:lineChart>
      <c:dateAx>
        <c:axId val="93299840"/>
        <c:scaling>
          <c:orientation val="minMax"/>
        </c:scaling>
        <c:delete val="1"/>
        <c:axPos val="b"/>
        <c:numFmt formatCode="ge" sourceLinked="1"/>
        <c:majorTickMark val="none"/>
        <c:minorTickMark val="none"/>
        <c:tickLblPos val="none"/>
        <c:crossAx val="93301760"/>
        <c:crosses val="autoZero"/>
        <c:auto val="1"/>
        <c:lblOffset val="100"/>
        <c:baseTimeUnit val="years"/>
      </c:dateAx>
      <c:valAx>
        <c:axId val="9330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9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89.46</c:v>
                </c:pt>
                <c:pt idx="1">
                  <c:v>102.73</c:v>
                </c:pt>
                <c:pt idx="2">
                  <c:v>100.71</c:v>
                </c:pt>
                <c:pt idx="3">
                  <c:v>97.8</c:v>
                </c:pt>
                <c:pt idx="4">
                  <c:v>99.82</c:v>
                </c:pt>
              </c:numCache>
            </c:numRef>
          </c:val>
        </c:ser>
        <c:dLbls>
          <c:showLegendKey val="0"/>
          <c:showVal val="0"/>
          <c:showCatName val="0"/>
          <c:showSerName val="0"/>
          <c:showPercent val="0"/>
          <c:showBubbleSize val="0"/>
        </c:dLbls>
        <c:gapWidth val="150"/>
        <c:axId val="41583360"/>
        <c:axId val="4158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583360"/>
        <c:axId val="41585280"/>
      </c:lineChart>
      <c:dateAx>
        <c:axId val="41583360"/>
        <c:scaling>
          <c:orientation val="minMax"/>
        </c:scaling>
        <c:delete val="1"/>
        <c:axPos val="b"/>
        <c:numFmt formatCode="ge" sourceLinked="1"/>
        <c:majorTickMark val="none"/>
        <c:minorTickMark val="none"/>
        <c:tickLblPos val="none"/>
        <c:crossAx val="41585280"/>
        <c:crosses val="autoZero"/>
        <c:auto val="1"/>
        <c:lblOffset val="100"/>
        <c:baseTimeUnit val="years"/>
      </c:dateAx>
      <c:valAx>
        <c:axId val="4158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8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778752"/>
        <c:axId val="7878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778752"/>
        <c:axId val="78780672"/>
      </c:lineChart>
      <c:dateAx>
        <c:axId val="78778752"/>
        <c:scaling>
          <c:orientation val="minMax"/>
        </c:scaling>
        <c:delete val="1"/>
        <c:axPos val="b"/>
        <c:numFmt formatCode="ge" sourceLinked="1"/>
        <c:majorTickMark val="none"/>
        <c:minorTickMark val="none"/>
        <c:tickLblPos val="none"/>
        <c:crossAx val="78780672"/>
        <c:crosses val="autoZero"/>
        <c:auto val="1"/>
        <c:lblOffset val="100"/>
        <c:baseTimeUnit val="years"/>
      </c:dateAx>
      <c:valAx>
        <c:axId val="7878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7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829056"/>
        <c:axId val="7883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829056"/>
        <c:axId val="78830976"/>
      </c:lineChart>
      <c:dateAx>
        <c:axId val="78829056"/>
        <c:scaling>
          <c:orientation val="minMax"/>
        </c:scaling>
        <c:delete val="1"/>
        <c:axPos val="b"/>
        <c:numFmt formatCode="ge" sourceLinked="1"/>
        <c:majorTickMark val="none"/>
        <c:minorTickMark val="none"/>
        <c:tickLblPos val="none"/>
        <c:crossAx val="78830976"/>
        <c:crosses val="autoZero"/>
        <c:auto val="1"/>
        <c:lblOffset val="100"/>
        <c:baseTimeUnit val="years"/>
      </c:dateAx>
      <c:valAx>
        <c:axId val="7883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2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762816"/>
        <c:axId val="8777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762816"/>
        <c:axId val="87773184"/>
      </c:lineChart>
      <c:dateAx>
        <c:axId val="87762816"/>
        <c:scaling>
          <c:orientation val="minMax"/>
        </c:scaling>
        <c:delete val="1"/>
        <c:axPos val="b"/>
        <c:numFmt formatCode="ge" sourceLinked="1"/>
        <c:majorTickMark val="none"/>
        <c:minorTickMark val="none"/>
        <c:tickLblPos val="none"/>
        <c:crossAx val="87773184"/>
        <c:crosses val="autoZero"/>
        <c:auto val="1"/>
        <c:lblOffset val="100"/>
        <c:baseTimeUnit val="years"/>
      </c:dateAx>
      <c:valAx>
        <c:axId val="877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76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815680"/>
        <c:axId val="8781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815680"/>
        <c:axId val="87817600"/>
      </c:lineChart>
      <c:dateAx>
        <c:axId val="87815680"/>
        <c:scaling>
          <c:orientation val="minMax"/>
        </c:scaling>
        <c:delete val="1"/>
        <c:axPos val="b"/>
        <c:numFmt formatCode="ge" sourceLinked="1"/>
        <c:majorTickMark val="none"/>
        <c:minorTickMark val="none"/>
        <c:tickLblPos val="none"/>
        <c:crossAx val="87817600"/>
        <c:crosses val="autoZero"/>
        <c:auto val="1"/>
        <c:lblOffset val="100"/>
        <c:baseTimeUnit val="years"/>
      </c:dateAx>
      <c:valAx>
        <c:axId val="8781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81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656.65</c:v>
                </c:pt>
                <c:pt idx="1">
                  <c:v>489.68</c:v>
                </c:pt>
                <c:pt idx="2">
                  <c:v>694.84</c:v>
                </c:pt>
                <c:pt idx="3">
                  <c:v>673.95</c:v>
                </c:pt>
                <c:pt idx="4" formatCode="#,##0.00;&quot;△&quot;#,##0.00">
                  <c:v>0</c:v>
                </c:pt>
              </c:numCache>
            </c:numRef>
          </c:val>
        </c:ser>
        <c:dLbls>
          <c:showLegendKey val="0"/>
          <c:showVal val="0"/>
          <c:showCatName val="0"/>
          <c:showSerName val="0"/>
          <c:showPercent val="0"/>
          <c:showBubbleSize val="0"/>
        </c:dLbls>
        <c:gapWidth val="150"/>
        <c:axId val="93152384"/>
        <c:axId val="9315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1749.66</c:v>
                </c:pt>
                <c:pt idx="1">
                  <c:v>1574.53</c:v>
                </c:pt>
                <c:pt idx="2">
                  <c:v>1506.51</c:v>
                </c:pt>
                <c:pt idx="3">
                  <c:v>1315.67</c:v>
                </c:pt>
                <c:pt idx="4">
                  <c:v>1118.56</c:v>
                </c:pt>
              </c:numCache>
            </c:numRef>
          </c:val>
          <c:smooth val="0"/>
        </c:ser>
        <c:dLbls>
          <c:showLegendKey val="0"/>
          <c:showVal val="0"/>
          <c:showCatName val="0"/>
          <c:showSerName val="0"/>
          <c:showPercent val="0"/>
          <c:showBubbleSize val="0"/>
        </c:dLbls>
        <c:marker val="1"/>
        <c:smooth val="0"/>
        <c:axId val="93152384"/>
        <c:axId val="93154304"/>
      </c:lineChart>
      <c:dateAx>
        <c:axId val="93152384"/>
        <c:scaling>
          <c:orientation val="minMax"/>
        </c:scaling>
        <c:delete val="1"/>
        <c:axPos val="b"/>
        <c:numFmt formatCode="ge" sourceLinked="1"/>
        <c:majorTickMark val="none"/>
        <c:minorTickMark val="none"/>
        <c:tickLblPos val="none"/>
        <c:crossAx val="93154304"/>
        <c:crosses val="autoZero"/>
        <c:auto val="1"/>
        <c:lblOffset val="100"/>
        <c:baseTimeUnit val="years"/>
      </c:dateAx>
      <c:valAx>
        <c:axId val="9315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5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3174400"/>
        <c:axId val="9319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54.46</c:v>
                </c:pt>
                <c:pt idx="1">
                  <c:v>57.36</c:v>
                </c:pt>
                <c:pt idx="2">
                  <c:v>57.33</c:v>
                </c:pt>
                <c:pt idx="3">
                  <c:v>60.78</c:v>
                </c:pt>
                <c:pt idx="4">
                  <c:v>72.33</c:v>
                </c:pt>
              </c:numCache>
            </c:numRef>
          </c:val>
          <c:smooth val="0"/>
        </c:ser>
        <c:dLbls>
          <c:showLegendKey val="0"/>
          <c:showVal val="0"/>
          <c:showCatName val="0"/>
          <c:showSerName val="0"/>
          <c:showPercent val="0"/>
          <c:showBubbleSize val="0"/>
        </c:dLbls>
        <c:marker val="1"/>
        <c:smooth val="0"/>
        <c:axId val="93174400"/>
        <c:axId val="93197056"/>
      </c:lineChart>
      <c:dateAx>
        <c:axId val="93174400"/>
        <c:scaling>
          <c:orientation val="minMax"/>
        </c:scaling>
        <c:delete val="1"/>
        <c:axPos val="b"/>
        <c:numFmt formatCode="ge" sourceLinked="1"/>
        <c:majorTickMark val="none"/>
        <c:minorTickMark val="none"/>
        <c:tickLblPos val="none"/>
        <c:crossAx val="93197056"/>
        <c:crosses val="autoZero"/>
        <c:auto val="1"/>
        <c:lblOffset val="100"/>
        <c:baseTimeUnit val="years"/>
      </c:dateAx>
      <c:valAx>
        <c:axId val="9319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7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185.55</c:v>
                </c:pt>
                <c:pt idx="1">
                  <c:v>185.82</c:v>
                </c:pt>
                <c:pt idx="2">
                  <c:v>185.82</c:v>
                </c:pt>
                <c:pt idx="3">
                  <c:v>191.3</c:v>
                </c:pt>
                <c:pt idx="4">
                  <c:v>191.86</c:v>
                </c:pt>
              </c:numCache>
            </c:numRef>
          </c:val>
        </c:ser>
        <c:dLbls>
          <c:showLegendKey val="0"/>
          <c:showVal val="0"/>
          <c:showCatName val="0"/>
          <c:showSerName val="0"/>
          <c:showPercent val="0"/>
          <c:showBubbleSize val="0"/>
        </c:dLbls>
        <c:gapWidth val="150"/>
        <c:axId val="93218688"/>
        <c:axId val="9322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293.08999999999997</c:v>
                </c:pt>
                <c:pt idx="1">
                  <c:v>279.91000000000003</c:v>
                </c:pt>
                <c:pt idx="2">
                  <c:v>284.52999999999997</c:v>
                </c:pt>
                <c:pt idx="3">
                  <c:v>276.26</c:v>
                </c:pt>
                <c:pt idx="4">
                  <c:v>215.28</c:v>
                </c:pt>
              </c:numCache>
            </c:numRef>
          </c:val>
          <c:smooth val="0"/>
        </c:ser>
        <c:dLbls>
          <c:showLegendKey val="0"/>
          <c:showVal val="0"/>
          <c:showCatName val="0"/>
          <c:showSerName val="0"/>
          <c:showPercent val="0"/>
          <c:showBubbleSize val="0"/>
        </c:dLbls>
        <c:marker val="1"/>
        <c:smooth val="0"/>
        <c:axId val="93218688"/>
        <c:axId val="93220864"/>
      </c:lineChart>
      <c:dateAx>
        <c:axId val="93218688"/>
        <c:scaling>
          <c:orientation val="minMax"/>
        </c:scaling>
        <c:delete val="1"/>
        <c:axPos val="b"/>
        <c:numFmt formatCode="ge" sourceLinked="1"/>
        <c:majorTickMark val="none"/>
        <c:minorTickMark val="none"/>
        <c:tickLblPos val="none"/>
        <c:crossAx val="93220864"/>
        <c:crosses val="autoZero"/>
        <c:auto val="1"/>
        <c:lblOffset val="100"/>
        <c:baseTimeUnit val="years"/>
      </c:dateAx>
      <c:valAx>
        <c:axId val="9322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1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67"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大江町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8717</v>
      </c>
      <c r="AM8" s="64"/>
      <c r="AN8" s="64"/>
      <c r="AO8" s="64"/>
      <c r="AP8" s="64"/>
      <c r="AQ8" s="64"/>
      <c r="AR8" s="64"/>
      <c r="AS8" s="64"/>
      <c r="AT8" s="63">
        <f>データ!S6</f>
        <v>154.08000000000001</v>
      </c>
      <c r="AU8" s="63"/>
      <c r="AV8" s="63"/>
      <c r="AW8" s="63"/>
      <c r="AX8" s="63"/>
      <c r="AY8" s="63"/>
      <c r="AZ8" s="63"/>
      <c r="BA8" s="63"/>
      <c r="BB8" s="63">
        <f>データ!T6</f>
        <v>56.57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51.11</v>
      </c>
      <c r="Q10" s="63"/>
      <c r="R10" s="63"/>
      <c r="S10" s="63"/>
      <c r="T10" s="63"/>
      <c r="U10" s="63"/>
      <c r="V10" s="63"/>
      <c r="W10" s="63">
        <f>データ!P6</f>
        <v>99.87</v>
      </c>
      <c r="X10" s="63"/>
      <c r="Y10" s="63"/>
      <c r="Z10" s="63"/>
      <c r="AA10" s="63"/>
      <c r="AB10" s="63"/>
      <c r="AC10" s="63"/>
      <c r="AD10" s="64">
        <f>データ!Q6</f>
        <v>3618</v>
      </c>
      <c r="AE10" s="64"/>
      <c r="AF10" s="64"/>
      <c r="AG10" s="64"/>
      <c r="AH10" s="64"/>
      <c r="AI10" s="64"/>
      <c r="AJ10" s="64"/>
      <c r="AK10" s="2"/>
      <c r="AL10" s="64">
        <f>データ!U6</f>
        <v>4439</v>
      </c>
      <c r="AM10" s="64"/>
      <c r="AN10" s="64"/>
      <c r="AO10" s="64"/>
      <c r="AP10" s="64"/>
      <c r="AQ10" s="64"/>
      <c r="AR10" s="64"/>
      <c r="AS10" s="64"/>
      <c r="AT10" s="63">
        <f>データ!V6</f>
        <v>1.64</v>
      </c>
      <c r="AU10" s="63"/>
      <c r="AV10" s="63"/>
      <c r="AW10" s="63"/>
      <c r="AX10" s="63"/>
      <c r="AY10" s="63"/>
      <c r="AZ10" s="63"/>
      <c r="BA10" s="63"/>
      <c r="BB10" s="63">
        <f>データ!W6</f>
        <v>2706.71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63240</v>
      </c>
      <c r="D6" s="31">
        <f t="shared" si="3"/>
        <v>47</v>
      </c>
      <c r="E6" s="31">
        <f t="shared" si="3"/>
        <v>17</v>
      </c>
      <c r="F6" s="31">
        <f t="shared" si="3"/>
        <v>1</v>
      </c>
      <c r="G6" s="31">
        <f t="shared" si="3"/>
        <v>0</v>
      </c>
      <c r="H6" s="31" t="str">
        <f t="shared" si="3"/>
        <v>山形県　大江町</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51.11</v>
      </c>
      <c r="P6" s="32">
        <f t="shared" si="3"/>
        <v>99.87</v>
      </c>
      <c r="Q6" s="32">
        <f t="shared" si="3"/>
        <v>3618</v>
      </c>
      <c r="R6" s="32">
        <f t="shared" si="3"/>
        <v>8717</v>
      </c>
      <c r="S6" s="32">
        <f t="shared" si="3"/>
        <v>154.08000000000001</v>
      </c>
      <c r="T6" s="32">
        <f t="shared" si="3"/>
        <v>56.57</v>
      </c>
      <c r="U6" s="32">
        <f t="shared" si="3"/>
        <v>4439</v>
      </c>
      <c r="V6" s="32">
        <f t="shared" si="3"/>
        <v>1.64</v>
      </c>
      <c r="W6" s="32">
        <f t="shared" si="3"/>
        <v>2706.71</v>
      </c>
      <c r="X6" s="33">
        <f>IF(X7="",NA(),X7)</f>
        <v>89.46</v>
      </c>
      <c r="Y6" s="33">
        <f t="shared" ref="Y6:AG6" si="4">IF(Y7="",NA(),Y7)</f>
        <v>102.73</v>
      </c>
      <c r="Z6" s="33">
        <f t="shared" si="4"/>
        <v>100.71</v>
      </c>
      <c r="AA6" s="33">
        <f t="shared" si="4"/>
        <v>97.8</v>
      </c>
      <c r="AB6" s="33">
        <f t="shared" si="4"/>
        <v>99.82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656.65</v>
      </c>
      <c r="BF6" s="33">
        <f t="shared" ref="BF6:BN6" si="7">IF(BF7="",NA(),BF7)</f>
        <v>489.68</v>
      </c>
      <c r="BG6" s="33">
        <f t="shared" si="7"/>
        <v>694.84</v>
      </c>
      <c r="BH6" s="33">
        <f t="shared" si="7"/>
        <v>673.95</v>
      </c>
      <c r="BI6" s="32">
        <f t="shared" si="7"/>
        <v>0</v>
      </c>
      <c r="BJ6" s="33">
        <f t="shared" si="7"/>
        <v>1749.66</v>
      </c>
      <c r="BK6" s="33">
        <f t="shared" si="7"/>
        <v>1574.53</v>
      </c>
      <c r="BL6" s="33">
        <f t="shared" si="7"/>
        <v>1506.51</v>
      </c>
      <c r="BM6" s="33">
        <f t="shared" si="7"/>
        <v>1315.67</v>
      </c>
      <c r="BN6" s="33">
        <f t="shared" si="7"/>
        <v>1118.56</v>
      </c>
      <c r="BO6" s="32" t="str">
        <f>IF(BO7="","",IF(BO7="-","【-】","【"&amp;SUBSTITUTE(TEXT(BO7,"#,##0.00"),"-","△")&amp;"】"))</f>
        <v>【763.62】</v>
      </c>
      <c r="BP6" s="33">
        <f>IF(BP7="",NA(),BP7)</f>
        <v>100</v>
      </c>
      <c r="BQ6" s="33">
        <f t="shared" ref="BQ6:BY6" si="8">IF(BQ7="",NA(),BQ7)</f>
        <v>100</v>
      </c>
      <c r="BR6" s="33">
        <f t="shared" si="8"/>
        <v>100</v>
      </c>
      <c r="BS6" s="33">
        <f t="shared" si="8"/>
        <v>100</v>
      </c>
      <c r="BT6" s="33">
        <f t="shared" si="8"/>
        <v>100</v>
      </c>
      <c r="BU6" s="33">
        <f t="shared" si="8"/>
        <v>54.46</v>
      </c>
      <c r="BV6" s="33">
        <f t="shared" si="8"/>
        <v>57.36</v>
      </c>
      <c r="BW6" s="33">
        <f t="shared" si="8"/>
        <v>57.33</v>
      </c>
      <c r="BX6" s="33">
        <f t="shared" si="8"/>
        <v>60.78</v>
      </c>
      <c r="BY6" s="33">
        <f t="shared" si="8"/>
        <v>72.33</v>
      </c>
      <c r="BZ6" s="32" t="str">
        <f>IF(BZ7="","",IF(BZ7="-","【-】","【"&amp;SUBSTITUTE(TEXT(BZ7,"#,##0.00"),"-","△")&amp;"】"))</f>
        <v>【98.53】</v>
      </c>
      <c r="CA6" s="33">
        <f>IF(CA7="",NA(),CA7)</f>
        <v>185.55</v>
      </c>
      <c r="CB6" s="33">
        <f t="shared" ref="CB6:CJ6" si="9">IF(CB7="",NA(),CB7)</f>
        <v>185.82</v>
      </c>
      <c r="CC6" s="33">
        <f t="shared" si="9"/>
        <v>185.82</v>
      </c>
      <c r="CD6" s="33">
        <f t="shared" si="9"/>
        <v>191.3</v>
      </c>
      <c r="CE6" s="33">
        <f t="shared" si="9"/>
        <v>191.86</v>
      </c>
      <c r="CF6" s="33">
        <f t="shared" si="9"/>
        <v>293.08999999999997</v>
      </c>
      <c r="CG6" s="33">
        <f t="shared" si="9"/>
        <v>279.91000000000003</v>
      </c>
      <c r="CH6" s="33">
        <f t="shared" si="9"/>
        <v>284.52999999999997</v>
      </c>
      <c r="CI6" s="33">
        <f t="shared" si="9"/>
        <v>276.26</v>
      </c>
      <c r="CJ6" s="33">
        <f t="shared" si="9"/>
        <v>215.28</v>
      </c>
      <c r="CK6" s="32" t="str">
        <f>IF(CK7="","",IF(CK7="-","【-】","【"&amp;SUBSTITUTE(TEXT(CK7,"#,##0.00"),"-","△")&amp;"】"))</f>
        <v>【139.70】</v>
      </c>
      <c r="CL6" s="33">
        <f>IF(CL7="",NA(),CL7)</f>
        <v>38.56</v>
      </c>
      <c r="CM6" s="33">
        <f t="shared" ref="CM6:CU6" si="10">IF(CM7="",NA(),CM7)</f>
        <v>38.770000000000003</v>
      </c>
      <c r="CN6" s="33">
        <f t="shared" si="10"/>
        <v>38.1</v>
      </c>
      <c r="CO6" s="33">
        <f t="shared" si="10"/>
        <v>37.840000000000003</v>
      </c>
      <c r="CP6" s="33">
        <f t="shared" si="10"/>
        <v>37.74</v>
      </c>
      <c r="CQ6" s="33">
        <f t="shared" si="10"/>
        <v>38.950000000000003</v>
      </c>
      <c r="CR6" s="33">
        <f t="shared" si="10"/>
        <v>40.07</v>
      </c>
      <c r="CS6" s="33">
        <f t="shared" si="10"/>
        <v>39.92</v>
      </c>
      <c r="CT6" s="33">
        <f t="shared" si="10"/>
        <v>41.63</v>
      </c>
      <c r="CU6" s="33">
        <f t="shared" si="10"/>
        <v>54.67</v>
      </c>
      <c r="CV6" s="32" t="str">
        <f>IF(CV7="","",IF(CV7="-","【-】","【"&amp;SUBSTITUTE(TEXT(CV7,"#,##0.00"),"-","△")&amp;"】"))</f>
        <v>【60.01】</v>
      </c>
      <c r="CW6" s="33">
        <f>IF(CW7="",NA(),CW7)</f>
        <v>73.900000000000006</v>
      </c>
      <c r="CX6" s="33">
        <f t="shared" ref="CX6:DF6" si="11">IF(CX7="",NA(),CX7)</f>
        <v>72.849999999999994</v>
      </c>
      <c r="CY6" s="33">
        <f t="shared" si="11"/>
        <v>74.849999999999994</v>
      </c>
      <c r="CZ6" s="33">
        <f t="shared" si="11"/>
        <v>74.709999999999994</v>
      </c>
      <c r="DA6" s="33">
        <f t="shared" si="11"/>
        <v>76.260000000000005</v>
      </c>
      <c r="DB6" s="33">
        <f t="shared" si="11"/>
        <v>65.599999999999994</v>
      </c>
      <c r="DC6" s="33">
        <f t="shared" si="11"/>
        <v>66</v>
      </c>
      <c r="DD6" s="33">
        <f t="shared" si="11"/>
        <v>65.86</v>
      </c>
      <c r="DE6" s="33">
        <f t="shared" si="11"/>
        <v>66.33</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0.18</v>
      </c>
      <c r="EJ6" s="33">
        <f t="shared" si="14"/>
        <v>0.18</v>
      </c>
      <c r="EK6" s="33">
        <f t="shared" si="14"/>
        <v>0.19</v>
      </c>
      <c r="EL6" s="33">
        <f t="shared" si="14"/>
        <v>0.16</v>
      </c>
      <c r="EM6" s="33">
        <f t="shared" si="14"/>
        <v>0.11</v>
      </c>
      <c r="EN6" s="32" t="str">
        <f>IF(EN7="","",IF(EN7="-","【-】","【"&amp;SUBSTITUTE(TEXT(EN7,"#,##0.00"),"-","△")&amp;"】"))</f>
        <v>【0.23】</v>
      </c>
    </row>
    <row r="7" spans="1:144" s="34" customFormat="1">
      <c r="A7" s="26"/>
      <c r="B7" s="35">
        <v>2015</v>
      </c>
      <c r="C7" s="35">
        <v>63240</v>
      </c>
      <c r="D7" s="35">
        <v>47</v>
      </c>
      <c r="E7" s="35">
        <v>17</v>
      </c>
      <c r="F7" s="35">
        <v>1</v>
      </c>
      <c r="G7" s="35">
        <v>0</v>
      </c>
      <c r="H7" s="35" t="s">
        <v>96</v>
      </c>
      <c r="I7" s="35" t="s">
        <v>97</v>
      </c>
      <c r="J7" s="35" t="s">
        <v>98</v>
      </c>
      <c r="K7" s="35" t="s">
        <v>99</v>
      </c>
      <c r="L7" s="35" t="s">
        <v>100</v>
      </c>
      <c r="M7" s="36" t="s">
        <v>101</v>
      </c>
      <c r="N7" s="36" t="s">
        <v>102</v>
      </c>
      <c r="O7" s="36">
        <v>51.11</v>
      </c>
      <c r="P7" s="36">
        <v>99.87</v>
      </c>
      <c r="Q7" s="36">
        <v>3618</v>
      </c>
      <c r="R7" s="36">
        <v>8717</v>
      </c>
      <c r="S7" s="36">
        <v>154.08000000000001</v>
      </c>
      <c r="T7" s="36">
        <v>56.57</v>
      </c>
      <c r="U7" s="36">
        <v>4439</v>
      </c>
      <c r="V7" s="36">
        <v>1.64</v>
      </c>
      <c r="W7" s="36">
        <v>2706.71</v>
      </c>
      <c r="X7" s="36">
        <v>89.46</v>
      </c>
      <c r="Y7" s="36">
        <v>102.73</v>
      </c>
      <c r="Z7" s="36">
        <v>100.71</v>
      </c>
      <c r="AA7" s="36">
        <v>97.8</v>
      </c>
      <c r="AB7" s="36">
        <v>99.82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656.65</v>
      </c>
      <c r="BF7" s="36">
        <v>489.68</v>
      </c>
      <c r="BG7" s="36">
        <v>694.84</v>
      </c>
      <c r="BH7" s="36">
        <v>673.95</v>
      </c>
      <c r="BI7" s="36">
        <v>0</v>
      </c>
      <c r="BJ7" s="36">
        <v>1749.66</v>
      </c>
      <c r="BK7" s="36">
        <v>1574.53</v>
      </c>
      <c r="BL7" s="36">
        <v>1506.51</v>
      </c>
      <c r="BM7" s="36">
        <v>1315.67</v>
      </c>
      <c r="BN7" s="36">
        <v>1118.56</v>
      </c>
      <c r="BO7" s="36">
        <v>763.62</v>
      </c>
      <c r="BP7" s="36">
        <v>100</v>
      </c>
      <c r="BQ7" s="36">
        <v>100</v>
      </c>
      <c r="BR7" s="36">
        <v>100</v>
      </c>
      <c r="BS7" s="36">
        <v>100</v>
      </c>
      <c r="BT7" s="36">
        <v>100</v>
      </c>
      <c r="BU7" s="36">
        <v>54.46</v>
      </c>
      <c r="BV7" s="36">
        <v>57.36</v>
      </c>
      <c r="BW7" s="36">
        <v>57.33</v>
      </c>
      <c r="BX7" s="36">
        <v>60.78</v>
      </c>
      <c r="BY7" s="36">
        <v>72.33</v>
      </c>
      <c r="BZ7" s="36">
        <v>98.53</v>
      </c>
      <c r="CA7" s="36">
        <v>185.55</v>
      </c>
      <c r="CB7" s="36">
        <v>185.82</v>
      </c>
      <c r="CC7" s="36">
        <v>185.82</v>
      </c>
      <c r="CD7" s="36">
        <v>191.3</v>
      </c>
      <c r="CE7" s="36">
        <v>191.86</v>
      </c>
      <c r="CF7" s="36">
        <v>293.08999999999997</v>
      </c>
      <c r="CG7" s="36">
        <v>279.91000000000003</v>
      </c>
      <c r="CH7" s="36">
        <v>284.52999999999997</v>
      </c>
      <c r="CI7" s="36">
        <v>276.26</v>
      </c>
      <c r="CJ7" s="36">
        <v>215.28</v>
      </c>
      <c r="CK7" s="36">
        <v>139.69999999999999</v>
      </c>
      <c r="CL7" s="36">
        <v>38.56</v>
      </c>
      <c r="CM7" s="36">
        <v>38.770000000000003</v>
      </c>
      <c r="CN7" s="36">
        <v>38.1</v>
      </c>
      <c r="CO7" s="36">
        <v>37.840000000000003</v>
      </c>
      <c r="CP7" s="36">
        <v>37.74</v>
      </c>
      <c r="CQ7" s="36">
        <v>38.950000000000003</v>
      </c>
      <c r="CR7" s="36">
        <v>40.07</v>
      </c>
      <c r="CS7" s="36">
        <v>39.92</v>
      </c>
      <c r="CT7" s="36">
        <v>41.63</v>
      </c>
      <c r="CU7" s="36">
        <v>54.67</v>
      </c>
      <c r="CV7" s="36">
        <v>60.01</v>
      </c>
      <c r="CW7" s="36">
        <v>73.900000000000006</v>
      </c>
      <c r="CX7" s="36">
        <v>72.849999999999994</v>
      </c>
      <c r="CY7" s="36">
        <v>74.849999999999994</v>
      </c>
      <c r="CZ7" s="36">
        <v>74.709999999999994</v>
      </c>
      <c r="DA7" s="36">
        <v>76.260000000000005</v>
      </c>
      <c r="DB7" s="36">
        <v>65.599999999999994</v>
      </c>
      <c r="DC7" s="36">
        <v>66</v>
      </c>
      <c r="DD7" s="36">
        <v>65.86</v>
      </c>
      <c r="DE7" s="36">
        <v>66.33</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0.18</v>
      </c>
      <c r="EJ7" s="36">
        <v>0.18</v>
      </c>
      <c r="EK7" s="36">
        <v>0.19</v>
      </c>
      <c r="EL7" s="36">
        <v>0.16</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U1228</cp:lastModifiedBy>
  <dcterms:created xsi:type="dcterms:W3CDTF">2017-02-08T02:45:21Z</dcterms:created>
  <dcterms:modified xsi:type="dcterms:W3CDTF">2017-02-13T07:34:46Z</dcterms:modified>
</cp:coreProperties>
</file>