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yousui\Desktop\経営戦略\経営戦略（→広さん）\H２９年度\"/>
    </mc:Choice>
  </mc:AlternateContent>
  <workbookProtection workbookPassword="B319" lockStructure="1"/>
  <bookViews>
    <workbookView xWindow="0" yWindow="0" windowWidth="24000" windowHeight="9750"/>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B8" i="4"/>
  <c r="D10" i="5" l="1"/>
  <c r="C10" i="5"/>
  <c r="E10" i="5"/>
  <c r="B10" i="5"/>
</calcChain>
</file>

<file path=xl/sharedStrings.xml><?xml version="1.0" encoding="utf-8"?>
<sst xmlns="http://schemas.openxmlformats.org/spreadsheetml/2006/main" count="245" uniqueCount="125">
  <si>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</si>
  <si>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</si>
  <si>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</si>
  <si>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</si>
  <si>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</si>
  <si>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</si>
  <si>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</si>
  <si>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</si>
  <si>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</si>
  <si>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</si>
  <si>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</si>
  <si>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</si>
  <si>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</si>
  <si>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</si>
  <si>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</si>
  <si>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</si>
  <si>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</si>
  <si>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</si>
  <si>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</si>
  <si>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</si>
  <si>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</si>
  <si>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</si>
  <si>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</si>
  <si>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</si>
  <si>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</si>
  <si>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</si>
  <si>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</si>
  <si>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</si>
  <si>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</si>
  <si>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</si>
  <si>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</si>
  <si>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</si>
  <si>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</si>
  <si>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</si>
  <si>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</si>
  <si>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</si>
  <si>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</si>
  <si>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</si>
  <si>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</si>
  <si>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</si>
  <si>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</si>
  <si>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</si>
  <si>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</si>
  <si>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</si>
  <si>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</si>
  <si>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</si>
  <si>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</si>
  <si>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</si>
  <si>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</si>
  <si>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</si>
  <si>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</si>
  <si>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</si>
  <si>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</si>
  <si>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</si>
  <si>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</si>
  <si>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</si>
  <si>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</si>
  <si>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</si>
  <si>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</si>
  <si>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</si>
  <si>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</si>
  <si>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</si>
  <si>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</si>
  <si>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</si>
  <si>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</si>
  <si>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</si>
  <si>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</si>
  <si>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</si>
  <si>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</si>
  <si>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</si>
  <si>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</si>
  <si>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</si>
  <si>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</si>
  <si>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</si>
  <si>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</si>
  <si>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</si>
  <si>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</si>
  <si>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</si>
  <si>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</si>
  <si>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</si>
  <si>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</si>
  <si>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</si>
  <si>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</si>
  <si>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</si>
  <si>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</si>
  <si>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</si>
  <si>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</si>
  <si>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</si>
  <si>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</si>
  <si>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</si>
  <si>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</si>
  <si>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</si>
  <si>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</si>
  <si>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</si>
  <si>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</si>
  <si>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</si>
  <si>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</si>
  <si>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</si>
  <si>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</si>
  <si>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</si>
  <si>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</si>
  <si>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</si>
  <si>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</si>
  <si>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</si>
  <si>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</si>
  <si>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</si>
  <si>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</si>
  <si>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</si>
  <si>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</si>
  <si>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河北町</t>
  </si>
  <si>
    <t>法非適用</t>
  </si>
  <si>
    <t>下水道事業</t>
  </si>
  <si>
    <t>公共下水道</t>
  </si>
  <si>
    <t>Cc2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</si>
  <si>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</si>
  <si>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</si>
  <si>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</si>
  <si>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</si>
  <si>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</si>
  <si>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</si>
  <si>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</si>
  <si>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公共下水道の事業開始年（昭和５６年）から平成１１年までに整備した管渠は、高度が剛性である陶管及びヒューム管（剛性管）であり、整備後概ね２０年を経過していることから、特に老朽化が進行している。さらに、その間に整備された管渠は全体の４割程を占めることから、当分の間、剛性管に絞った健全度調査及びそれを踏まえた改築修繕計画（ストックマネジメント）を策定し、将来に向けた改築需要量の見直し及び事業費の平準化を図る必要がある。</t>
    <rPh sb="0" eb="2">
      <t>コウキョウ</t>
    </rPh>
    <rPh sb="2" eb="5">
      <t>ゲスイドウ</t>
    </rPh>
    <rPh sb="6" eb="8">
      <t>ジギョウ</t>
    </rPh>
    <rPh sb="8" eb="10">
      <t>カイシ</t>
    </rPh>
    <rPh sb="10" eb="11">
      <t>ネン</t>
    </rPh>
    <rPh sb="12" eb="14">
      <t>ショウワ</t>
    </rPh>
    <rPh sb="16" eb="17">
      <t>ネン</t>
    </rPh>
    <rPh sb="20" eb="22">
      <t>ヘイセイ</t>
    </rPh>
    <rPh sb="24" eb="25">
      <t>ネン</t>
    </rPh>
    <rPh sb="28" eb="30">
      <t>セイビ</t>
    </rPh>
    <rPh sb="32" eb="33">
      <t>カン</t>
    </rPh>
    <rPh sb="33" eb="34">
      <t>キョ</t>
    </rPh>
    <rPh sb="36" eb="38">
      <t>コウド</t>
    </rPh>
    <rPh sb="39" eb="41">
      <t>ゴウセイ</t>
    </rPh>
    <rPh sb="44" eb="45">
      <t>トウ</t>
    </rPh>
    <rPh sb="45" eb="46">
      <t>カン</t>
    </rPh>
    <rPh sb="46" eb="47">
      <t>オヨ</t>
    </rPh>
    <rPh sb="52" eb="53">
      <t>カン</t>
    </rPh>
    <rPh sb="54" eb="56">
      <t>ゴウセイ</t>
    </rPh>
    <rPh sb="56" eb="57">
      <t>カン</t>
    </rPh>
    <rPh sb="62" eb="64">
      <t>セイビ</t>
    </rPh>
    <rPh sb="64" eb="65">
      <t>ゴ</t>
    </rPh>
    <rPh sb="65" eb="66">
      <t>オオム</t>
    </rPh>
    <rPh sb="69" eb="70">
      <t>ネン</t>
    </rPh>
    <rPh sb="71" eb="73">
      <t>ケイカ</t>
    </rPh>
    <rPh sb="82" eb="83">
      <t>トク</t>
    </rPh>
    <rPh sb="84" eb="87">
      <t>ロウキュウカ</t>
    </rPh>
    <rPh sb="88" eb="90">
      <t>シンコウ</t>
    </rPh>
    <rPh sb="101" eb="102">
      <t>アイダ</t>
    </rPh>
    <rPh sb="103" eb="105">
      <t>セイビ</t>
    </rPh>
    <rPh sb="108" eb="109">
      <t>カン</t>
    </rPh>
    <rPh sb="109" eb="110">
      <t>キョ</t>
    </rPh>
    <rPh sb="111" eb="113">
      <t>ゼンタイ</t>
    </rPh>
    <rPh sb="115" eb="116">
      <t>ワリ</t>
    </rPh>
    <rPh sb="116" eb="117">
      <t>ホド</t>
    </rPh>
    <rPh sb="118" eb="119">
      <t>シ</t>
    </rPh>
    <rPh sb="126" eb="128">
      <t>トウブン</t>
    </rPh>
    <rPh sb="129" eb="130">
      <t>アイダ</t>
    </rPh>
    <rPh sb="131" eb="133">
      <t>ゴウセイ</t>
    </rPh>
    <rPh sb="133" eb="134">
      <t>カン</t>
    </rPh>
    <rPh sb="135" eb="136">
      <t>シボ</t>
    </rPh>
    <rPh sb="138" eb="140">
      <t>ケンゼン</t>
    </rPh>
    <rPh sb="140" eb="141">
      <t>ド</t>
    </rPh>
    <rPh sb="141" eb="143">
      <t>チョウサ</t>
    </rPh>
    <rPh sb="143" eb="144">
      <t>オヨ</t>
    </rPh>
    <rPh sb="148" eb="149">
      <t>フ</t>
    </rPh>
    <rPh sb="152" eb="154">
      <t>カイチク</t>
    </rPh>
    <rPh sb="154" eb="156">
      <t>シュウゼン</t>
    </rPh>
    <rPh sb="156" eb="158">
      <t>ケイカク</t>
    </rPh>
    <rPh sb="171" eb="173">
      <t>サクテイ</t>
    </rPh>
    <rPh sb="175" eb="177">
      <t>ショウライ</t>
    </rPh>
    <rPh sb="178" eb="179">
      <t>ム</t>
    </rPh>
    <rPh sb="181" eb="183">
      <t>カイチク</t>
    </rPh>
    <rPh sb="183" eb="185">
      <t>ジュヨウ</t>
    </rPh>
    <rPh sb="185" eb="186">
      <t>リョウ</t>
    </rPh>
    <rPh sb="187" eb="189">
      <t>ミナオ</t>
    </rPh>
    <rPh sb="190" eb="191">
      <t>オヨ</t>
    </rPh>
    <rPh sb="192" eb="195">
      <t>ジギョウヒ</t>
    </rPh>
    <rPh sb="196" eb="199">
      <t>ヘイジュンカ</t>
    </rPh>
    <rPh sb="200" eb="201">
      <t>ハカ</t>
    </rPh>
    <rPh sb="202" eb="204">
      <t>ヒツヨウ</t>
    </rPh>
    <phoneticPr fontId="4"/>
  </si>
  <si>
    <t>経費回収率の平均値を見ながら、今後はさらに企業債借入を減らし、本事業の将来負担の抑制に努める。また、経営安定化を図るため、ストックマネジメントを策定し、管渠改善を「事後」から「予防」へと移行させたうえで、管渠改善に関する負担の平準化を進める。</t>
    <rPh sb="0" eb="2">
      <t>ケイヒ</t>
    </rPh>
    <rPh sb="2" eb="4">
      <t>カイシュウ</t>
    </rPh>
    <rPh sb="4" eb="5">
      <t>リツ</t>
    </rPh>
    <rPh sb="6" eb="9">
      <t>ヘイキンチ</t>
    </rPh>
    <rPh sb="10" eb="11">
      <t>ミ</t>
    </rPh>
    <rPh sb="15" eb="17">
      <t>コンゴ</t>
    </rPh>
    <rPh sb="21" eb="23">
      <t>キギョウ</t>
    </rPh>
    <rPh sb="23" eb="24">
      <t>サイ</t>
    </rPh>
    <rPh sb="24" eb="26">
      <t>カリイレ</t>
    </rPh>
    <rPh sb="27" eb="28">
      <t>ヘ</t>
    </rPh>
    <rPh sb="31" eb="32">
      <t>ホン</t>
    </rPh>
    <rPh sb="32" eb="34">
      <t>ジギョウ</t>
    </rPh>
    <rPh sb="35" eb="37">
      <t>ショウライ</t>
    </rPh>
    <rPh sb="37" eb="39">
      <t>フタン</t>
    </rPh>
    <rPh sb="40" eb="42">
      <t>ヨクセイ</t>
    </rPh>
    <rPh sb="43" eb="44">
      <t>ツト</t>
    </rPh>
    <rPh sb="50" eb="52">
      <t>ケイエイ</t>
    </rPh>
    <rPh sb="52" eb="55">
      <t>アンテイカ</t>
    </rPh>
    <rPh sb="56" eb="57">
      <t>ハカ</t>
    </rPh>
    <rPh sb="72" eb="74">
      <t>サクテイ</t>
    </rPh>
    <rPh sb="76" eb="77">
      <t>カン</t>
    </rPh>
    <rPh sb="77" eb="78">
      <t>キョ</t>
    </rPh>
    <rPh sb="78" eb="80">
      <t>カイゼン</t>
    </rPh>
    <rPh sb="82" eb="84">
      <t>ジゴ</t>
    </rPh>
    <rPh sb="88" eb="90">
      <t>ヨボウ</t>
    </rPh>
    <rPh sb="93" eb="95">
      <t>イコウ</t>
    </rPh>
    <rPh sb="102" eb="103">
      <t>カン</t>
    </rPh>
    <rPh sb="103" eb="104">
      <t>キョ</t>
    </rPh>
    <rPh sb="104" eb="106">
      <t>カイゼン</t>
    </rPh>
    <rPh sb="107" eb="108">
      <t>カン</t>
    </rPh>
    <rPh sb="110" eb="112">
      <t>フタン</t>
    </rPh>
    <rPh sb="113" eb="116">
      <t>ヘイジュンカ</t>
    </rPh>
    <rPh sb="117" eb="118">
      <t>スス</t>
    </rPh>
    <phoneticPr fontId="4"/>
  </si>
  <si>
    <t>非設置</t>
    <rPh sb="0" eb="1">
      <t>ヒ</t>
    </rPh>
    <rPh sb="1" eb="3">
      <t>セッチ</t>
    </rPh>
    <phoneticPr fontId="4"/>
  </si>
  <si>
    <t>水洗化率は、依然として類似団体平均値を下回っているものの、地方債償還金が平成２６年度をピークに減少に転じ、下水道への接続件数が増え続けているため、平成２７年度は良化しているものの、一般会計負担の減少により総収益も減少したため平成２８年度収益的収支比率は減少している。また、接続件数と同様に有収水量、料金収入も増え続けているため、経費回収率、汚水処理原価ともに平成２７年度に比べ、さらに良化している。債務残高に関する経営の健全性の指標となる、企業債残高対事業規模比率は、一般会計負担が充てられる企業債が年を経るにつれ多くを占めていくため、平成２８年度は増加となっている。</t>
    <rPh sb="0" eb="3">
      <t>スイセンカ</t>
    </rPh>
    <rPh sb="3" eb="4">
      <t>リツ</t>
    </rPh>
    <rPh sb="6" eb="8">
      <t>イゼン</t>
    </rPh>
    <rPh sb="11" eb="13">
      <t>ルイジ</t>
    </rPh>
    <rPh sb="13" eb="15">
      <t>ダンタイ</t>
    </rPh>
    <rPh sb="15" eb="18">
      <t>ヘイキンチ</t>
    </rPh>
    <rPh sb="19" eb="21">
      <t>シタマワ</t>
    </rPh>
    <rPh sb="29" eb="32">
      <t>チホウサイ</t>
    </rPh>
    <rPh sb="32" eb="35">
      <t>ショウカンキン</t>
    </rPh>
    <rPh sb="36" eb="38">
      <t>ヘイセイ</t>
    </rPh>
    <rPh sb="40" eb="42">
      <t>ネンド</t>
    </rPh>
    <rPh sb="47" eb="49">
      <t>ゲンショウ</t>
    </rPh>
    <rPh sb="50" eb="51">
      <t>テン</t>
    </rPh>
    <rPh sb="53" eb="56">
      <t>ゲスイドウ</t>
    </rPh>
    <rPh sb="58" eb="60">
      <t>セツゾク</t>
    </rPh>
    <rPh sb="60" eb="62">
      <t>ケンスウ</t>
    </rPh>
    <rPh sb="63" eb="64">
      <t>フ</t>
    </rPh>
    <rPh sb="65" eb="66">
      <t>ツヅ</t>
    </rPh>
    <rPh sb="73" eb="75">
      <t>ヘイセイ</t>
    </rPh>
    <rPh sb="77" eb="79">
      <t>ネンド</t>
    </rPh>
    <rPh sb="80" eb="82">
      <t>リョウカ</t>
    </rPh>
    <rPh sb="90" eb="92">
      <t>イッパン</t>
    </rPh>
    <rPh sb="92" eb="94">
      <t>カイケイ</t>
    </rPh>
    <rPh sb="94" eb="96">
      <t>フタン</t>
    </rPh>
    <rPh sb="97" eb="99">
      <t>ゲンショウ</t>
    </rPh>
    <rPh sb="102" eb="105">
      <t>ソウシュウエキ</t>
    </rPh>
    <rPh sb="106" eb="108">
      <t>ゲンショウ</t>
    </rPh>
    <rPh sb="112" eb="114">
      <t>ヘイセイ</t>
    </rPh>
    <rPh sb="116" eb="118">
      <t>ネンド</t>
    </rPh>
    <rPh sb="118" eb="121">
      <t>シュウエキテキ</t>
    </rPh>
    <rPh sb="121" eb="123">
      <t>シュウシ</t>
    </rPh>
    <rPh sb="123" eb="125">
      <t>ヒリツ</t>
    </rPh>
    <rPh sb="126" eb="128">
      <t>ゲンショウ</t>
    </rPh>
    <rPh sb="136" eb="138">
      <t>セツゾク</t>
    </rPh>
    <rPh sb="138" eb="140">
      <t>ケンスウ</t>
    </rPh>
    <rPh sb="141" eb="143">
      <t>ドウヨウ</t>
    </rPh>
    <rPh sb="144" eb="145">
      <t>ユウ</t>
    </rPh>
    <rPh sb="145" eb="146">
      <t>シュウ</t>
    </rPh>
    <rPh sb="146" eb="148">
      <t>スイリョウ</t>
    </rPh>
    <rPh sb="149" eb="151">
      <t>リョウキン</t>
    </rPh>
    <rPh sb="151" eb="153">
      <t>シュウニュウ</t>
    </rPh>
    <rPh sb="154" eb="155">
      <t>フ</t>
    </rPh>
    <rPh sb="156" eb="157">
      <t>ツヅ</t>
    </rPh>
    <rPh sb="164" eb="166">
      <t>ケイヒ</t>
    </rPh>
    <rPh sb="166" eb="168">
      <t>カイシュウ</t>
    </rPh>
    <rPh sb="168" eb="169">
      <t>リツ</t>
    </rPh>
    <rPh sb="170" eb="172">
      <t>オスイ</t>
    </rPh>
    <rPh sb="172" eb="174">
      <t>ショリ</t>
    </rPh>
    <rPh sb="174" eb="176">
      <t>ゲンカ</t>
    </rPh>
    <rPh sb="179" eb="181">
      <t>ヘイセイ</t>
    </rPh>
    <rPh sb="183" eb="185">
      <t>ネンド</t>
    </rPh>
    <rPh sb="192" eb="194">
      <t>リョウカ</t>
    </rPh>
    <rPh sb="199" eb="201">
      <t>サイム</t>
    </rPh>
    <rPh sb="201" eb="203">
      <t>ザンダカ</t>
    </rPh>
    <rPh sb="204" eb="205">
      <t>カン</t>
    </rPh>
    <rPh sb="207" eb="209">
      <t>ケイエイ</t>
    </rPh>
    <rPh sb="210" eb="213">
      <t>ケンゼンセイ</t>
    </rPh>
    <rPh sb="214" eb="216">
      <t>シヒョウ</t>
    </rPh>
    <rPh sb="220" eb="222">
      <t>キギョウ</t>
    </rPh>
    <rPh sb="222" eb="223">
      <t>サイ</t>
    </rPh>
    <rPh sb="223" eb="225">
      <t>ザンダカ</t>
    </rPh>
    <rPh sb="225" eb="226">
      <t>タイ</t>
    </rPh>
    <rPh sb="226" eb="228">
      <t>ジギョウ</t>
    </rPh>
    <rPh sb="228" eb="230">
      <t>キボ</t>
    </rPh>
    <rPh sb="230" eb="232">
      <t>ヒリツ</t>
    </rPh>
    <rPh sb="234" eb="236">
      <t>イッパン</t>
    </rPh>
    <rPh sb="236" eb="238">
      <t>カイケイ</t>
    </rPh>
    <rPh sb="238" eb="240">
      <t>フタン</t>
    </rPh>
    <rPh sb="241" eb="242">
      <t>ア</t>
    </rPh>
    <rPh sb="246" eb="248">
      <t>キギョウ</t>
    </rPh>
    <rPh sb="248" eb="249">
      <t>サイ</t>
    </rPh>
    <rPh sb="250" eb="251">
      <t>トシ</t>
    </rPh>
    <rPh sb="252" eb="253">
      <t>ヘ</t>
    </rPh>
    <rPh sb="257" eb="258">
      <t>オオ</t>
    </rPh>
    <rPh sb="260" eb="261">
      <t>シ</t>
    </rPh>
    <rPh sb="268" eb="270">
      <t>ヘイセイ</t>
    </rPh>
    <rPh sb="272" eb="274">
      <t>ネンド</t>
    </rPh>
    <rPh sb="275" eb="277">
      <t>ゾウカ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</si>
</sst>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formatCode="#,##0.00;&quot;△&quot;#,##0.00;&quot;-&quot;">
                  <c:v>0.01</c:v>
                </c:pt>
                <c:pt idx="1">
                  <c:v>0</c:v>
                </c:pt>
                <c:pt idx="2" formatCode="#,##0.00;&quot;△&quot;#,##0.00;&quot;-&quot;">
                  <c:v>0.04</c:v>
                </c:pt>
                <c:pt idx="3">
                  <c:v>0</c:v>
                </c:pt>
                <c:pt idx="4">
                  <c:v>0</c:v>
                </c:pt>
              </c:numCache>
            </c:numRef>
          </c:val>
        </c:ser>
        <c:dLbls>
          <c:showLegendKey val="0"/>
          <c:showVal val="0"/>
          <c:showCatName val="0"/>
          <c:showSerName val="0"/>
          <c:showPercent val="0"/>
          <c:showBubbleSize val="0"/>
        </c:dLbls>
        <c:gapWidth val="150"/>
        <c:axId val="193091672"/>
        <c:axId val="193092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7.0000000000000007E-2</c:v>
                </c:pt>
                <c:pt idx="2">
                  <c:v>0.04</c:v>
                </c:pt>
                <c:pt idx="3">
                  <c:v>0.11</c:v>
                </c:pt>
                <c:pt idx="4">
                  <c:v>0.15</c:v>
                </c:pt>
              </c:numCache>
            </c:numRef>
          </c:val>
          <c:smooth val="0"/>
        </c:ser>
        <c:dLbls>
          <c:showLegendKey val="0"/>
          <c:showVal val="0"/>
          <c:showCatName val="0"/>
          <c:showSerName val="0"/>
          <c:showPercent val="0"/>
          <c:showBubbleSize val="0"/>
        </c:dLbls>
        <c:marker val="1"/>
        <c:smooth val="0"/>
        <c:axId val="193091672"/>
        <c:axId val="193092064"/>
      </c:lineChart>
      <c:dateAx>
        <c:axId val="193091672"/>
        <c:scaling>
          <c:orientation val="minMax"/>
        </c:scaling>
        <c:delete val="1"/>
        <c:axPos val="b"/>
        <c:numFmt formatCode="ge" sourceLinked="1"/>
        <c:majorTickMark val="none"/>
        <c:minorTickMark val="none"/>
        <c:tickLblPos val="none"/>
        <c:crossAx val="193092064"/>
        <c:crosses val="autoZero"/>
        <c:auto val="1"/>
        <c:lblOffset val="100"/>
        <c:baseTimeUnit val="years"/>
      </c:dateAx>
      <c:valAx>
        <c:axId val="193092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091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78606672"/>
        <c:axId val="278607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55.41</c:v>
                </c:pt>
                <c:pt idx="1">
                  <c:v>55.81</c:v>
                </c:pt>
                <c:pt idx="2">
                  <c:v>54.44</c:v>
                </c:pt>
                <c:pt idx="3">
                  <c:v>54.67</c:v>
                </c:pt>
                <c:pt idx="4">
                  <c:v>53.51</c:v>
                </c:pt>
              </c:numCache>
            </c:numRef>
          </c:val>
          <c:smooth val="0"/>
        </c:ser>
        <c:dLbls>
          <c:showLegendKey val="0"/>
          <c:showVal val="0"/>
          <c:showCatName val="0"/>
          <c:showSerName val="0"/>
          <c:showPercent val="0"/>
          <c:showBubbleSize val="0"/>
        </c:dLbls>
        <c:marker val="1"/>
        <c:smooth val="0"/>
        <c:axId val="278606672"/>
        <c:axId val="278607064"/>
      </c:lineChart>
      <c:dateAx>
        <c:axId val="278606672"/>
        <c:scaling>
          <c:orientation val="minMax"/>
        </c:scaling>
        <c:delete val="1"/>
        <c:axPos val="b"/>
        <c:numFmt formatCode="ge" sourceLinked="1"/>
        <c:majorTickMark val="none"/>
        <c:minorTickMark val="none"/>
        <c:tickLblPos val="none"/>
        <c:crossAx val="278607064"/>
        <c:crosses val="autoZero"/>
        <c:auto val="1"/>
        <c:lblOffset val="100"/>
        <c:baseTimeUnit val="years"/>
      </c:dateAx>
      <c:valAx>
        <c:axId val="278607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8606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79.33</c:v>
                </c:pt>
                <c:pt idx="1">
                  <c:v>80.56</c:v>
                </c:pt>
                <c:pt idx="2">
                  <c:v>81.39</c:v>
                </c:pt>
                <c:pt idx="3">
                  <c:v>80.569999999999993</c:v>
                </c:pt>
                <c:pt idx="4">
                  <c:v>80.16</c:v>
                </c:pt>
              </c:numCache>
            </c:numRef>
          </c:val>
        </c:ser>
        <c:dLbls>
          <c:showLegendKey val="0"/>
          <c:showVal val="0"/>
          <c:showCatName val="0"/>
          <c:showSerName val="0"/>
          <c:showPercent val="0"/>
          <c:showBubbleSize val="0"/>
        </c:dLbls>
        <c:gapWidth val="150"/>
        <c:axId val="278608240"/>
        <c:axId val="278608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84.12</c:v>
                </c:pt>
                <c:pt idx="1">
                  <c:v>84.41</c:v>
                </c:pt>
                <c:pt idx="2">
                  <c:v>84.2</c:v>
                </c:pt>
                <c:pt idx="3">
                  <c:v>83.8</c:v>
                </c:pt>
                <c:pt idx="4">
                  <c:v>83.91</c:v>
                </c:pt>
              </c:numCache>
            </c:numRef>
          </c:val>
          <c:smooth val="0"/>
        </c:ser>
        <c:dLbls>
          <c:showLegendKey val="0"/>
          <c:showVal val="0"/>
          <c:showCatName val="0"/>
          <c:showSerName val="0"/>
          <c:showPercent val="0"/>
          <c:showBubbleSize val="0"/>
        </c:dLbls>
        <c:marker val="1"/>
        <c:smooth val="0"/>
        <c:axId val="278608240"/>
        <c:axId val="278608632"/>
      </c:lineChart>
      <c:dateAx>
        <c:axId val="278608240"/>
        <c:scaling>
          <c:orientation val="minMax"/>
        </c:scaling>
        <c:delete val="1"/>
        <c:axPos val="b"/>
        <c:numFmt formatCode="ge" sourceLinked="1"/>
        <c:majorTickMark val="none"/>
        <c:minorTickMark val="none"/>
        <c:tickLblPos val="none"/>
        <c:crossAx val="278608632"/>
        <c:crosses val="autoZero"/>
        <c:auto val="1"/>
        <c:lblOffset val="100"/>
        <c:baseTimeUnit val="years"/>
      </c:dateAx>
      <c:valAx>
        <c:axId val="278608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8608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82.74</c:v>
                </c:pt>
                <c:pt idx="1">
                  <c:v>81.39</c:v>
                </c:pt>
                <c:pt idx="2">
                  <c:v>80.989999999999995</c:v>
                </c:pt>
                <c:pt idx="3">
                  <c:v>81.069999999999993</c:v>
                </c:pt>
                <c:pt idx="4">
                  <c:v>80.52</c:v>
                </c:pt>
              </c:numCache>
            </c:numRef>
          </c:val>
        </c:ser>
        <c:dLbls>
          <c:showLegendKey val="0"/>
          <c:showVal val="0"/>
          <c:showCatName val="0"/>
          <c:showSerName val="0"/>
          <c:showPercent val="0"/>
          <c:showBubbleSize val="0"/>
        </c:dLbls>
        <c:gapWidth val="150"/>
        <c:axId val="192896272"/>
        <c:axId val="192896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896272"/>
        <c:axId val="192896664"/>
      </c:lineChart>
      <c:dateAx>
        <c:axId val="192896272"/>
        <c:scaling>
          <c:orientation val="minMax"/>
        </c:scaling>
        <c:delete val="1"/>
        <c:axPos val="b"/>
        <c:numFmt formatCode="ge" sourceLinked="1"/>
        <c:majorTickMark val="none"/>
        <c:minorTickMark val="none"/>
        <c:tickLblPos val="none"/>
        <c:crossAx val="192896664"/>
        <c:crosses val="autoZero"/>
        <c:auto val="1"/>
        <c:lblOffset val="100"/>
        <c:baseTimeUnit val="years"/>
      </c:dateAx>
      <c:valAx>
        <c:axId val="192896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896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897840"/>
        <c:axId val="192953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897840"/>
        <c:axId val="192953840"/>
      </c:lineChart>
      <c:dateAx>
        <c:axId val="192897840"/>
        <c:scaling>
          <c:orientation val="minMax"/>
        </c:scaling>
        <c:delete val="1"/>
        <c:axPos val="b"/>
        <c:numFmt formatCode="ge" sourceLinked="1"/>
        <c:majorTickMark val="none"/>
        <c:minorTickMark val="none"/>
        <c:tickLblPos val="none"/>
        <c:crossAx val="192953840"/>
        <c:crosses val="autoZero"/>
        <c:auto val="1"/>
        <c:lblOffset val="100"/>
        <c:baseTimeUnit val="years"/>
      </c:dateAx>
      <c:valAx>
        <c:axId val="192953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897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955016"/>
        <c:axId val="192955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955016"/>
        <c:axId val="192955408"/>
      </c:lineChart>
      <c:dateAx>
        <c:axId val="192955016"/>
        <c:scaling>
          <c:orientation val="minMax"/>
        </c:scaling>
        <c:delete val="1"/>
        <c:axPos val="b"/>
        <c:numFmt formatCode="ge" sourceLinked="1"/>
        <c:majorTickMark val="none"/>
        <c:minorTickMark val="none"/>
        <c:tickLblPos val="none"/>
        <c:crossAx val="192955408"/>
        <c:crosses val="autoZero"/>
        <c:auto val="1"/>
        <c:lblOffset val="100"/>
        <c:baseTimeUnit val="years"/>
      </c:dateAx>
      <c:valAx>
        <c:axId val="192955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955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12025904"/>
        <c:axId val="312026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2025904"/>
        <c:axId val="312026296"/>
      </c:lineChart>
      <c:dateAx>
        <c:axId val="312025904"/>
        <c:scaling>
          <c:orientation val="minMax"/>
        </c:scaling>
        <c:delete val="1"/>
        <c:axPos val="b"/>
        <c:numFmt formatCode="ge" sourceLinked="1"/>
        <c:majorTickMark val="none"/>
        <c:minorTickMark val="none"/>
        <c:tickLblPos val="none"/>
        <c:crossAx val="312026296"/>
        <c:crosses val="autoZero"/>
        <c:auto val="1"/>
        <c:lblOffset val="100"/>
        <c:baseTimeUnit val="years"/>
      </c:dateAx>
      <c:valAx>
        <c:axId val="312026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2025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12027472"/>
        <c:axId val="312027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2027472"/>
        <c:axId val="312027864"/>
      </c:lineChart>
      <c:dateAx>
        <c:axId val="312027472"/>
        <c:scaling>
          <c:orientation val="minMax"/>
        </c:scaling>
        <c:delete val="1"/>
        <c:axPos val="b"/>
        <c:numFmt formatCode="ge" sourceLinked="1"/>
        <c:majorTickMark val="none"/>
        <c:minorTickMark val="none"/>
        <c:tickLblPos val="none"/>
        <c:crossAx val="312027864"/>
        <c:crosses val="autoZero"/>
        <c:auto val="1"/>
        <c:lblOffset val="100"/>
        <c:baseTimeUnit val="years"/>
      </c:dateAx>
      <c:valAx>
        <c:axId val="312027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2027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851.29</c:v>
                </c:pt>
                <c:pt idx="1">
                  <c:v>932.23</c:v>
                </c:pt>
                <c:pt idx="2">
                  <c:v>693.13</c:v>
                </c:pt>
                <c:pt idx="3">
                  <c:v>567.38</c:v>
                </c:pt>
                <c:pt idx="4">
                  <c:v>587.39</c:v>
                </c:pt>
              </c:numCache>
            </c:numRef>
          </c:val>
        </c:ser>
        <c:dLbls>
          <c:showLegendKey val="0"/>
          <c:showVal val="0"/>
          <c:showCatName val="0"/>
          <c:showSerName val="0"/>
          <c:showPercent val="0"/>
          <c:showBubbleSize val="0"/>
        </c:dLbls>
        <c:gapWidth val="150"/>
        <c:axId val="400888952"/>
        <c:axId val="400889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1273.52</c:v>
                </c:pt>
                <c:pt idx="1">
                  <c:v>1209.95</c:v>
                </c:pt>
                <c:pt idx="2">
                  <c:v>1136.5</c:v>
                </c:pt>
                <c:pt idx="3">
                  <c:v>1118.56</c:v>
                </c:pt>
                <c:pt idx="4">
                  <c:v>1111.31</c:v>
                </c:pt>
              </c:numCache>
            </c:numRef>
          </c:val>
          <c:smooth val="0"/>
        </c:ser>
        <c:dLbls>
          <c:showLegendKey val="0"/>
          <c:showVal val="0"/>
          <c:showCatName val="0"/>
          <c:showSerName val="0"/>
          <c:showPercent val="0"/>
          <c:showBubbleSize val="0"/>
        </c:dLbls>
        <c:marker val="1"/>
        <c:smooth val="0"/>
        <c:axId val="400888952"/>
        <c:axId val="400889344"/>
      </c:lineChart>
      <c:dateAx>
        <c:axId val="400888952"/>
        <c:scaling>
          <c:orientation val="minMax"/>
        </c:scaling>
        <c:delete val="1"/>
        <c:axPos val="b"/>
        <c:numFmt formatCode="ge" sourceLinked="1"/>
        <c:majorTickMark val="none"/>
        <c:minorTickMark val="none"/>
        <c:tickLblPos val="none"/>
        <c:crossAx val="400889344"/>
        <c:crosses val="autoZero"/>
        <c:auto val="1"/>
        <c:lblOffset val="100"/>
        <c:baseTimeUnit val="years"/>
      </c:dateAx>
      <c:valAx>
        <c:axId val="400889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0888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75.77</c:v>
                </c:pt>
                <c:pt idx="1">
                  <c:v>74.790000000000006</c:v>
                </c:pt>
                <c:pt idx="2">
                  <c:v>89.99</c:v>
                </c:pt>
                <c:pt idx="3">
                  <c:v>93.76</c:v>
                </c:pt>
                <c:pt idx="4">
                  <c:v>95.31</c:v>
                </c:pt>
              </c:numCache>
            </c:numRef>
          </c:val>
        </c:ser>
        <c:dLbls>
          <c:showLegendKey val="0"/>
          <c:showVal val="0"/>
          <c:showCatName val="0"/>
          <c:showSerName val="0"/>
          <c:showPercent val="0"/>
          <c:showBubbleSize val="0"/>
        </c:dLbls>
        <c:gapWidth val="150"/>
        <c:axId val="400890520"/>
        <c:axId val="400890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67.849999999999994</c:v>
                </c:pt>
                <c:pt idx="1">
                  <c:v>69.48</c:v>
                </c:pt>
                <c:pt idx="2">
                  <c:v>71.650000000000006</c:v>
                </c:pt>
                <c:pt idx="3">
                  <c:v>72.33</c:v>
                </c:pt>
                <c:pt idx="4">
                  <c:v>75.540000000000006</c:v>
                </c:pt>
              </c:numCache>
            </c:numRef>
          </c:val>
          <c:smooth val="0"/>
        </c:ser>
        <c:dLbls>
          <c:showLegendKey val="0"/>
          <c:showVal val="0"/>
          <c:showCatName val="0"/>
          <c:showSerName val="0"/>
          <c:showPercent val="0"/>
          <c:showBubbleSize val="0"/>
        </c:dLbls>
        <c:marker val="1"/>
        <c:smooth val="0"/>
        <c:axId val="400890520"/>
        <c:axId val="400890912"/>
      </c:lineChart>
      <c:dateAx>
        <c:axId val="400890520"/>
        <c:scaling>
          <c:orientation val="minMax"/>
        </c:scaling>
        <c:delete val="1"/>
        <c:axPos val="b"/>
        <c:numFmt formatCode="ge" sourceLinked="1"/>
        <c:majorTickMark val="none"/>
        <c:minorTickMark val="none"/>
        <c:tickLblPos val="none"/>
        <c:crossAx val="400890912"/>
        <c:crosses val="autoZero"/>
        <c:auto val="1"/>
        <c:lblOffset val="100"/>
        <c:baseTimeUnit val="years"/>
      </c:dateAx>
      <c:valAx>
        <c:axId val="400890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0890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251.24</c:v>
                </c:pt>
                <c:pt idx="1">
                  <c:v>254.46</c:v>
                </c:pt>
                <c:pt idx="2">
                  <c:v>215.31</c:v>
                </c:pt>
                <c:pt idx="3">
                  <c:v>208.81</c:v>
                </c:pt>
                <c:pt idx="4">
                  <c:v>205.96</c:v>
                </c:pt>
              </c:numCache>
            </c:numRef>
          </c:val>
        </c:ser>
        <c:dLbls>
          <c:showLegendKey val="0"/>
          <c:showVal val="0"/>
          <c:showCatName val="0"/>
          <c:showSerName val="0"/>
          <c:showPercent val="0"/>
          <c:showBubbleSize val="0"/>
        </c:dLbls>
        <c:gapWidth val="150"/>
        <c:axId val="400892088"/>
        <c:axId val="400892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224.94</c:v>
                </c:pt>
                <c:pt idx="1">
                  <c:v>220.67</c:v>
                </c:pt>
                <c:pt idx="2">
                  <c:v>217.82</c:v>
                </c:pt>
                <c:pt idx="3">
                  <c:v>215.28</c:v>
                </c:pt>
                <c:pt idx="4">
                  <c:v>207.96</c:v>
                </c:pt>
              </c:numCache>
            </c:numRef>
          </c:val>
          <c:smooth val="0"/>
        </c:ser>
        <c:dLbls>
          <c:showLegendKey val="0"/>
          <c:showVal val="0"/>
          <c:showCatName val="0"/>
          <c:showSerName val="0"/>
          <c:showPercent val="0"/>
          <c:showBubbleSize val="0"/>
        </c:dLbls>
        <c:marker val="1"/>
        <c:smooth val="0"/>
        <c:axId val="400892088"/>
        <c:axId val="400892480"/>
      </c:lineChart>
      <c:dateAx>
        <c:axId val="400892088"/>
        <c:scaling>
          <c:orientation val="minMax"/>
        </c:scaling>
        <c:delete val="1"/>
        <c:axPos val="b"/>
        <c:numFmt formatCode="ge" sourceLinked="1"/>
        <c:majorTickMark val="none"/>
        <c:minorTickMark val="none"/>
        <c:tickLblPos val="none"/>
        <c:crossAx val="400892480"/>
        <c:crosses val="autoZero"/>
        <c:auto val="1"/>
        <c:lblOffset val="100"/>
        <c:baseTimeUnit val="years"/>
      </c:dateAx>
      <c:valAx>
        <c:axId val="400892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0892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C55" zoomScaleNormal="100" workbookViewId="0">
      <selection activeCell="BL16" sqref="BL16:BZ44"/>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山形県　河北町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Cc2</v>
      </c>
      <c r="X8" s="72"/>
      <c r="Y8" s="72"/>
      <c r="Z8" s="72"/>
      <c r="AA8" s="72"/>
      <c r="AB8" s="72"/>
      <c r="AC8" s="72"/>
      <c r="AD8" s="73" t="s">
        <v>123</v>
      </c>
      <c r="AE8" s="73"/>
      <c r="AF8" s="73"/>
      <c r="AG8" s="73"/>
      <c r="AH8" s="73"/>
      <c r="AI8" s="73"/>
      <c r="AJ8" s="73"/>
      <c r="AK8" s="4"/>
      <c r="AL8" s="67">
        <f>データ!S6</f>
        <v>19251</v>
      </c>
      <c r="AM8" s="67"/>
      <c r="AN8" s="67"/>
      <c r="AO8" s="67"/>
      <c r="AP8" s="67"/>
      <c r="AQ8" s="67"/>
      <c r="AR8" s="67"/>
      <c r="AS8" s="67"/>
      <c r="AT8" s="66">
        <f>データ!T6</f>
        <v>52.45</v>
      </c>
      <c r="AU8" s="66"/>
      <c r="AV8" s="66"/>
      <c r="AW8" s="66"/>
      <c r="AX8" s="66"/>
      <c r="AY8" s="66"/>
      <c r="AZ8" s="66"/>
      <c r="BA8" s="66"/>
      <c r="BB8" s="66">
        <f>データ!U6</f>
        <v>367.04</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83.46</v>
      </c>
      <c r="Q10" s="66"/>
      <c r="R10" s="66"/>
      <c r="S10" s="66"/>
      <c r="T10" s="66"/>
      <c r="U10" s="66"/>
      <c r="V10" s="66"/>
      <c r="W10" s="66">
        <f>データ!Q6</f>
        <v>79.47</v>
      </c>
      <c r="X10" s="66"/>
      <c r="Y10" s="66"/>
      <c r="Z10" s="66"/>
      <c r="AA10" s="66"/>
      <c r="AB10" s="66"/>
      <c r="AC10" s="66"/>
      <c r="AD10" s="67">
        <f>データ!R6</f>
        <v>3866</v>
      </c>
      <c r="AE10" s="67"/>
      <c r="AF10" s="67"/>
      <c r="AG10" s="67"/>
      <c r="AH10" s="67"/>
      <c r="AI10" s="67"/>
      <c r="AJ10" s="67"/>
      <c r="AK10" s="2"/>
      <c r="AL10" s="67">
        <f>データ!V6</f>
        <v>15966</v>
      </c>
      <c r="AM10" s="67"/>
      <c r="AN10" s="67"/>
      <c r="AO10" s="67"/>
      <c r="AP10" s="67"/>
      <c r="AQ10" s="67"/>
      <c r="AR10" s="67"/>
      <c r="AS10" s="67"/>
      <c r="AT10" s="66">
        <f>データ!W6</f>
        <v>5.6</v>
      </c>
      <c r="AU10" s="66"/>
      <c r="AV10" s="66"/>
      <c r="AW10" s="66"/>
      <c r="AX10" s="66"/>
      <c r="AY10" s="66"/>
      <c r="AZ10" s="66"/>
      <c r="BA10" s="66"/>
      <c r="BB10" s="66">
        <f>データ!X6</f>
        <v>2851.07</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124</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121</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122</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55</v>
      </c>
      <c r="N86" s="26" t="s">
        <v>55</v>
      </c>
      <c r="O86" s="26" t="str">
        <f>データ!EO6</f>
        <v>【0.27】</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63215</v>
      </c>
      <c r="D6" s="33">
        <f t="shared" si="3"/>
        <v>47</v>
      </c>
      <c r="E6" s="33">
        <f t="shared" si="3"/>
        <v>17</v>
      </c>
      <c r="F6" s="33">
        <f t="shared" si="3"/>
        <v>1</v>
      </c>
      <c r="G6" s="33">
        <f t="shared" si="3"/>
        <v>0</v>
      </c>
      <c r="H6" s="33" t="str">
        <f t="shared" si="3"/>
        <v>山形県　河北町</v>
      </c>
      <c r="I6" s="33" t="str">
        <f t="shared" si="3"/>
        <v>法非適用</v>
      </c>
      <c r="J6" s="33" t="str">
        <f t="shared" si="3"/>
        <v>下水道事業</v>
      </c>
      <c r="K6" s="33" t="str">
        <f t="shared" si="3"/>
        <v>公共下水道</v>
      </c>
      <c r="L6" s="33" t="str">
        <f t="shared" si="3"/>
        <v>Cc2</v>
      </c>
      <c r="M6" s="33">
        <f t="shared" si="3"/>
        <v>0</v>
      </c>
      <c r="N6" s="34" t="str">
        <f t="shared" si="3"/>
        <v>-</v>
      </c>
      <c r="O6" s="34" t="str">
        <f t="shared" si="3"/>
        <v>該当数値なし</v>
      </c>
      <c r="P6" s="34">
        <f t="shared" si="3"/>
        <v>83.46</v>
      </c>
      <c r="Q6" s="34">
        <f t="shared" si="3"/>
        <v>79.47</v>
      </c>
      <c r="R6" s="34">
        <f t="shared" si="3"/>
        <v>3866</v>
      </c>
      <c r="S6" s="34">
        <f t="shared" si="3"/>
        <v>19251</v>
      </c>
      <c r="T6" s="34">
        <f t="shared" si="3"/>
        <v>52.45</v>
      </c>
      <c r="U6" s="34">
        <f t="shared" si="3"/>
        <v>367.04</v>
      </c>
      <c r="V6" s="34">
        <f t="shared" si="3"/>
        <v>15966</v>
      </c>
      <c r="W6" s="34">
        <f t="shared" si="3"/>
        <v>5.6</v>
      </c>
      <c r="X6" s="34">
        <f t="shared" si="3"/>
        <v>2851.07</v>
      </c>
      <c r="Y6" s="35">
        <f>IF(Y7="",NA(),Y7)</f>
        <v>82.74</v>
      </c>
      <c r="Z6" s="35">
        <f t="shared" ref="Z6:AH6" si="4">IF(Z7="",NA(),Z7)</f>
        <v>81.39</v>
      </c>
      <c r="AA6" s="35">
        <f t="shared" si="4"/>
        <v>80.989999999999995</v>
      </c>
      <c r="AB6" s="35">
        <f t="shared" si="4"/>
        <v>81.069999999999993</v>
      </c>
      <c r="AC6" s="35">
        <f t="shared" si="4"/>
        <v>80.52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851.29</v>
      </c>
      <c r="BG6" s="35">
        <f t="shared" ref="BG6:BO6" si="7">IF(BG7="",NA(),BG7)</f>
        <v>932.23</v>
      </c>
      <c r="BH6" s="35">
        <f t="shared" si="7"/>
        <v>693.13</v>
      </c>
      <c r="BI6" s="35">
        <f t="shared" si="7"/>
        <v>567.38</v>
      </c>
      <c r="BJ6" s="35">
        <f t="shared" si="7"/>
        <v>587.39</v>
      </c>
      <c r="BK6" s="35">
        <f t="shared" si="7"/>
        <v>1273.52</v>
      </c>
      <c r="BL6" s="35">
        <f t="shared" si="7"/>
        <v>1209.95</v>
      </c>
      <c r="BM6" s="35">
        <f t="shared" si="7"/>
        <v>1136.5</v>
      </c>
      <c r="BN6" s="35">
        <f t="shared" si="7"/>
        <v>1118.56</v>
      </c>
      <c r="BO6" s="35">
        <f t="shared" si="7"/>
        <v>1111.31</v>
      </c>
      <c r="BP6" s="34" t="str">
        <f>IF(BP7="","",IF(BP7="-","【-】","【"&amp;SUBSTITUTE(TEXT(BP7,"#,##0.00"),"-","△")&amp;"】"))</f>
        <v>【728.30】</v>
      </c>
      <c r="BQ6" s="35">
        <f>IF(BQ7="",NA(),BQ7)</f>
        <v>75.77</v>
      </c>
      <c r="BR6" s="35">
        <f t="shared" ref="BR6:BZ6" si="8">IF(BR7="",NA(),BR7)</f>
        <v>74.790000000000006</v>
      </c>
      <c r="BS6" s="35">
        <f t="shared" si="8"/>
        <v>89.99</v>
      </c>
      <c r="BT6" s="35">
        <f t="shared" si="8"/>
        <v>93.76</v>
      </c>
      <c r="BU6" s="35">
        <f t="shared" si="8"/>
        <v>95.31</v>
      </c>
      <c r="BV6" s="35">
        <f t="shared" si="8"/>
        <v>67.849999999999994</v>
      </c>
      <c r="BW6" s="35">
        <f t="shared" si="8"/>
        <v>69.48</v>
      </c>
      <c r="BX6" s="35">
        <f t="shared" si="8"/>
        <v>71.650000000000006</v>
      </c>
      <c r="BY6" s="35">
        <f t="shared" si="8"/>
        <v>72.33</v>
      </c>
      <c r="BZ6" s="35">
        <f t="shared" si="8"/>
        <v>75.540000000000006</v>
      </c>
      <c r="CA6" s="34" t="str">
        <f>IF(CA7="","",IF(CA7="-","【-】","【"&amp;SUBSTITUTE(TEXT(CA7,"#,##0.00"),"-","△")&amp;"】"))</f>
        <v>【100.04】</v>
      </c>
      <c r="CB6" s="35">
        <f>IF(CB7="",NA(),CB7)</f>
        <v>251.24</v>
      </c>
      <c r="CC6" s="35">
        <f t="shared" ref="CC6:CK6" si="9">IF(CC7="",NA(),CC7)</f>
        <v>254.46</v>
      </c>
      <c r="CD6" s="35">
        <f t="shared" si="9"/>
        <v>215.31</v>
      </c>
      <c r="CE6" s="35">
        <f t="shared" si="9"/>
        <v>208.81</v>
      </c>
      <c r="CF6" s="35">
        <f t="shared" si="9"/>
        <v>205.96</v>
      </c>
      <c r="CG6" s="35">
        <f t="shared" si="9"/>
        <v>224.94</v>
      </c>
      <c r="CH6" s="35">
        <f t="shared" si="9"/>
        <v>220.67</v>
      </c>
      <c r="CI6" s="35">
        <f t="shared" si="9"/>
        <v>217.82</v>
      </c>
      <c r="CJ6" s="35">
        <f t="shared" si="9"/>
        <v>215.28</v>
      </c>
      <c r="CK6" s="35">
        <f t="shared" si="9"/>
        <v>207.96</v>
      </c>
      <c r="CL6" s="34" t="str">
        <f>IF(CL7="","",IF(CL7="-","【-】","【"&amp;SUBSTITUTE(TEXT(CL7,"#,##0.00"),"-","△")&amp;"】"))</f>
        <v>【137.82】</v>
      </c>
      <c r="CM6" s="35" t="str">
        <f>IF(CM7="",NA(),CM7)</f>
        <v>-</v>
      </c>
      <c r="CN6" s="35" t="str">
        <f t="shared" ref="CN6:CV6" si="10">IF(CN7="",NA(),CN7)</f>
        <v>-</v>
      </c>
      <c r="CO6" s="35" t="str">
        <f t="shared" si="10"/>
        <v>-</v>
      </c>
      <c r="CP6" s="35" t="str">
        <f t="shared" si="10"/>
        <v>-</v>
      </c>
      <c r="CQ6" s="35" t="str">
        <f t="shared" si="10"/>
        <v>-</v>
      </c>
      <c r="CR6" s="35">
        <f t="shared" si="10"/>
        <v>55.41</v>
      </c>
      <c r="CS6" s="35">
        <f t="shared" si="10"/>
        <v>55.81</v>
      </c>
      <c r="CT6" s="35">
        <f t="shared" si="10"/>
        <v>54.44</v>
      </c>
      <c r="CU6" s="35">
        <f t="shared" si="10"/>
        <v>54.67</v>
      </c>
      <c r="CV6" s="35">
        <f t="shared" si="10"/>
        <v>53.51</v>
      </c>
      <c r="CW6" s="34" t="str">
        <f>IF(CW7="","",IF(CW7="-","【-】","【"&amp;SUBSTITUTE(TEXT(CW7,"#,##0.00"),"-","△")&amp;"】"))</f>
        <v>【60.09】</v>
      </c>
      <c r="CX6" s="35">
        <f>IF(CX7="",NA(),CX7)</f>
        <v>79.33</v>
      </c>
      <c r="CY6" s="35">
        <f t="shared" ref="CY6:DG6" si="11">IF(CY7="",NA(),CY7)</f>
        <v>80.56</v>
      </c>
      <c r="CZ6" s="35">
        <f t="shared" si="11"/>
        <v>81.39</v>
      </c>
      <c r="DA6" s="35">
        <f t="shared" si="11"/>
        <v>80.569999999999993</v>
      </c>
      <c r="DB6" s="35">
        <f t="shared" si="11"/>
        <v>80.16</v>
      </c>
      <c r="DC6" s="35">
        <f t="shared" si="11"/>
        <v>84.12</v>
      </c>
      <c r="DD6" s="35">
        <f t="shared" si="11"/>
        <v>84.41</v>
      </c>
      <c r="DE6" s="35">
        <f t="shared" si="11"/>
        <v>84.2</v>
      </c>
      <c r="DF6" s="35">
        <f t="shared" si="11"/>
        <v>83.8</v>
      </c>
      <c r="DG6" s="35">
        <f t="shared" si="11"/>
        <v>83.91</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f>IF(EE7="",NA(),EE7)</f>
        <v>0.01</v>
      </c>
      <c r="EF6" s="34">
        <f t="shared" ref="EF6:EN6" si="14">IF(EF7="",NA(),EF7)</f>
        <v>0</v>
      </c>
      <c r="EG6" s="35">
        <f t="shared" si="14"/>
        <v>0.04</v>
      </c>
      <c r="EH6" s="34">
        <f t="shared" si="14"/>
        <v>0</v>
      </c>
      <c r="EI6" s="34">
        <f t="shared" si="14"/>
        <v>0</v>
      </c>
      <c r="EJ6" s="35">
        <f t="shared" si="14"/>
        <v>0.1</v>
      </c>
      <c r="EK6" s="35">
        <f t="shared" si="14"/>
        <v>7.0000000000000007E-2</v>
      </c>
      <c r="EL6" s="35">
        <f t="shared" si="14"/>
        <v>0.04</v>
      </c>
      <c r="EM6" s="35">
        <f t="shared" si="14"/>
        <v>0.11</v>
      </c>
      <c r="EN6" s="35">
        <f t="shared" si="14"/>
        <v>0.15</v>
      </c>
      <c r="EO6" s="34" t="str">
        <f>IF(EO7="","",IF(EO7="-","【-】","【"&amp;SUBSTITUTE(TEXT(EO7,"#,##0.00"),"-","△")&amp;"】"))</f>
        <v>【0.27】</v>
      </c>
    </row>
    <row r="7" spans="1:145" s="36" customFormat="1">
      <c r="A7" s="28"/>
      <c r="B7" s="37">
        <v>2016</v>
      </c>
      <c r="C7" s="37">
        <v>63215</v>
      </c>
      <c r="D7" s="37">
        <v>47</v>
      </c>
      <c r="E7" s="37">
        <v>17</v>
      </c>
      <c r="F7" s="37">
        <v>1</v>
      </c>
      <c r="G7" s="37">
        <v>0</v>
      </c>
      <c r="H7" s="37" t="s">
        <v>109</v>
      </c>
      <c r="I7" s="37" t="s">
        <v>110</v>
      </c>
      <c r="J7" s="37" t="s">
        <v>111</v>
      </c>
      <c r="K7" s="37" t="s">
        <v>112</v>
      </c>
      <c r="L7" s="37" t="s">
        <v>113</v>
      </c>
      <c r="M7" s="37"/>
      <c r="N7" s="38" t="s">
        <v>114</v>
      </c>
      <c r="O7" s="38" t="s">
        <v>115</v>
      </c>
      <c r="P7" s="38">
        <v>83.46</v>
      </c>
      <c r="Q7" s="38">
        <v>79.47</v>
      </c>
      <c r="R7" s="38">
        <v>3866</v>
      </c>
      <c r="S7" s="38">
        <v>19251</v>
      </c>
      <c r="T7" s="38">
        <v>52.45</v>
      </c>
      <c r="U7" s="38">
        <v>367.04</v>
      </c>
      <c r="V7" s="38">
        <v>15966</v>
      </c>
      <c r="W7" s="38">
        <v>5.6</v>
      </c>
      <c r="X7" s="38">
        <v>2851.07</v>
      </c>
      <c r="Y7" s="38">
        <v>82.74</v>
      </c>
      <c r="Z7" s="38">
        <v>81.39</v>
      </c>
      <c r="AA7" s="38">
        <v>80.989999999999995</v>
      </c>
      <c r="AB7" s="38">
        <v>81.069999999999993</v>
      </c>
      <c r="AC7" s="38">
        <v>80.52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851.29</v>
      </c>
      <c r="BG7" s="38">
        <v>932.23</v>
      </c>
      <c r="BH7" s="38">
        <v>693.13</v>
      </c>
      <c r="BI7" s="38">
        <v>567.38</v>
      </c>
      <c r="BJ7" s="38">
        <v>587.39</v>
      </c>
      <c r="BK7" s="38">
        <v>1273.52</v>
      </c>
      <c r="BL7" s="38">
        <v>1209.95</v>
      </c>
      <c r="BM7" s="38">
        <v>1136.5</v>
      </c>
      <c r="BN7" s="38">
        <v>1118.56</v>
      </c>
      <c r="BO7" s="38">
        <v>1111.31</v>
      </c>
      <c r="BP7" s="38">
        <v>728.3</v>
      </c>
      <c r="BQ7" s="38">
        <v>75.77</v>
      </c>
      <c r="BR7" s="38">
        <v>74.790000000000006</v>
      </c>
      <c r="BS7" s="38">
        <v>89.99</v>
      </c>
      <c r="BT7" s="38">
        <v>93.76</v>
      </c>
      <c r="BU7" s="38">
        <v>95.31</v>
      </c>
      <c r="BV7" s="38">
        <v>67.849999999999994</v>
      </c>
      <c r="BW7" s="38">
        <v>69.48</v>
      </c>
      <c r="BX7" s="38">
        <v>71.650000000000006</v>
      </c>
      <c r="BY7" s="38">
        <v>72.33</v>
      </c>
      <c r="BZ7" s="38">
        <v>75.540000000000006</v>
      </c>
      <c r="CA7" s="38">
        <v>100.04</v>
      </c>
      <c r="CB7" s="38">
        <v>251.24</v>
      </c>
      <c r="CC7" s="38">
        <v>254.46</v>
      </c>
      <c r="CD7" s="38">
        <v>215.31</v>
      </c>
      <c r="CE7" s="38">
        <v>208.81</v>
      </c>
      <c r="CF7" s="38">
        <v>205.96</v>
      </c>
      <c r="CG7" s="38">
        <v>224.94</v>
      </c>
      <c r="CH7" s="38">
        <v>220.67</v>
      </c>
      <c r="CI7" s="38">
        <v>217.82</v>
      </c>
      <c r="CJ7" s="38">
        <v>215.28</v>
      </c>
      <c r="CK7" s="38">
        <v>207.96</v>
      </c>
      <c r="CL7" s="38">
        <v>137.82</v>
      </c>
      <c r="CM7" s="38" t="s">
        <v>114</v>
      </c>
      <c r="CN7" s="38" t="s">
        <v>114</v>
      </c>
      <c r="CO7" s="38" t="s">
        <v>114</v>
      </c>
      <c r="CP7" s="38" t="s">
        <v>114</v>
      </c>
      <c r="CQ7" s="38" t="s">
        <v>114</v>
      </c>
      <c r="CR7" s="38">
        <v>55.41</v>
      </c>
      <c r="CS7" s="38">
        <v>55.81</v>
      </c>
      <c r="CT7" s="38">
        <v>54.44</v>
      </c>
      <c r="CU7" s="38">
        <v>54.67</v>
      </c>
      <c r="CV7" s="38">
        <v>53.51</v>
      </c>
      <c r="CW7" s="38">
        <v>60.09</v>
      </c>
      <c r="CX7" s="38">
        <v>79.33</v>
      </c>
      <c r="CY7" s="38">
        <v>80.56</v>
      </c>
      <c r="CZ7" s="38">
        <v>81.39</v>
      </c>
      <c r="DA7" s="38">
        <v>80.569999999999993</v>
      </c>
      <c r="DB7" s="38">
        <v>80.16</v>
      </c>
      <c r="DC7" s="38">
        <v>84.12</v>
      </c>
      <c r="DD7" s="38">
        <v>84.41</v>
      </c>
      <c r="DE7" s="38">
        <v>84.2</v>
      </c>
      <c r="DF7" s="38">
        <v>83.8</v>
      </c>
      <c r="DG7" s="38">
        <v>83.91</v>
      </c>
      <c r="DH7" s="38">
        <v>94.9</v>
      </c>
      <c r="DI7" s="38"/>
      <c r="DJ7" s="38"/>
      <c r="DK7" s="38"/>
      <c r="DL7" s="38"/>
      <c r="DM7" s="38"/>
      <c r="DN7" s="38"/>
      <c r="DO7" s="38"/>
      <c r="DP7" s="38"/>
      <c r="DQ7" s="38"/>
      <c r="DR7" s="38"/>
      <c r="DS7" s="38"/>
      <c r="DT7" s="38"/>
      <c r="DU7" s="38"/>
      <c r="DV7" s="38"/>
      <c r="DW7" s="38"/>
      <c r="DX7" s="38"/>
      <c r="DY7" s="38"/>
      <c r="DZ7" s="38"/>
      <c r="EA7" s="38"/>
      <c r="EB7" s="38"/>
      <c r="EC7" s="38"/>
      <c r="ED7" s="38"/>
      <c r="EE7" s="38">
        <v>0.01</v>
      </c>
      <c r="EF7" s="38">
        <v>0</v>
      </c>
      <c r="EG7" s="38">
        <v>0.04</v>
      </c>
      <c r="EH7" s="38">
        <v>0</v>
      </c>
      <c r="EI7" s="38">
        <v>0</v>
      </c>
      <c r="EJ7" s="38">
        <v>0.1</v>
      </c>
      <c r="EK7" s="38">
        <v>7.0000000000000007E-2</v>
      </c>
      <c r="EL7" s="38">
        <v>0.04</v>
      </c>
      <c r="EM7" s="38">
        <v>0.11</v>
      </c>
      <c r="EN7" s="38">
        <v>0.15</v>
      </c>
      <c r="EO7" s="38">
        <v>0.27</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jyousui</cp:lastModifiedBy>
  <cp:lastPrinted>2018-02-16T07:58:37Z</cp:lastPrinted>
  <dcterms:created xsi:type="dcterms:W3CDTF">2017-12-25T02:03:07Z</dcterms:created>
  <dcterms:modified xsi:type="dcterms:W3CDTF">2018-02-16T08:05:13Z</dcterms:modified>
  <cp:category/>
</cp:coreProperties>
</file>