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1\a農林課\農村整備室\●各種照会→回答\経営比較分析表\"/>
    </mc:Choice>
  </mc:AlternateContent>
  <workbookProtection workbookAlgorithmName="SHA-512" workbookHashValue="0ju/rjnOo2IaafYiyIzu+YKSJNtV5UN247ic/BXv874OQtfvr0bjhqJFFu1BA4BZ+JIu4KWFKAYjImF9VKp6bQ==" workbookSaltValue="PtsGuyJHi8aW5Oemaml/mg==" workbookSpinCount="100000" lockStructure="1"/>
  <bookViews>
    <workbookView xWindow="0" yWindow="0" windowWidth="20490" windowHeight="7770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<sst xmlns="http://schemas.openxmlformats.org/spreadsheetml/2006/main" count="237" uniqueCount="123">
  <si>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</si>
  <si>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</si>
  <si>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</si>
  <si>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</si>
  <si>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</si>
  <si>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</si>
  <si>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</si>
  <si>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</si>
  <si>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</si>
  <si>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</si>
  <si>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</si>
  <si>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</si>
  <si>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</si>
  <si>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</si>
  <si>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</si>
  <si>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</si>
  <si>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</si>
  <si>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</si>
  <si>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</si>
  <si>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</si>
  <si>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</si>
  <si>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</si>
  <si>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</si>
  <si>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</si>
  <si>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</si>
  <si>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</si>
  <si>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</si>
  <si>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</si>
  <si>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</si>
  <si>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</si>
  <si>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</si>
  <si>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</si>
  <si>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</si>
  <si>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</si>
  <si>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</si>
  <si>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</si>
  <si>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</si>
  <si>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</si>
  <si>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</si>
  <si>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</si>
  <si>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</si>
  <si>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</si>
  <si>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</si>
  <si>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</si>
  <si>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</si>
  <si>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</si>
  <si>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</si>
  <si>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</si>
  <si>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</si>
  <si>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</si>
  <si>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</si>
  <si>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</si>
  <si>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</si>
  <si>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</si>
  <si>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</si>
  <si>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</si>
  <si>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</si>
  <si>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</si>
  <si>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</si>
  <si>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</si>
  <si>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</si>
  <si>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</si>
  <si>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</si>
  <si>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</si>
  <si>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</si>
  <si>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</si>
  <si>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</si>
  <si>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</si>
  <si>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</si>
  <si>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</si>
  <si>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</si>
  <si>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</si>
  <si>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</si>
  <si>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</si>
  <si>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</si>
  <si>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</si>
  <si>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</si>
  <si>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</si>
  <si>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</si>
  <si>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</si>
  <si>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</si>
  <si>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</si>
  <si>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</si>
  <si>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</si>
  <si>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</si>
  <si>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</si>
  <si>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</si>
  <si>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</si>
  <si>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</si>
  <si>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</si>
  <si>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</si>
  <si>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</si>
  <si>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</si>
  <si>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</si>
  <si>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</si>
  <si>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</si>
  <si>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</si>
  <si>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</si>
  <si>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</si>
  <si>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</si>
  <si>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</si>
  <si>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</si>
  <si>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</si>
  <si>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</si>
  <si>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</si>
  <si>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</si>
  <si>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</si>
  <si>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新庄市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</si>
  <si>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</si>
  <si>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</si>
  <si>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</si>
  <si>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</si>
  <si>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</si>
  <si>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</si>
  <si>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</si>
  <si>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</si>
  <si>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</si>
  <si>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</si>
  <si>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</si>
  <si>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</si>
  <si>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耐用年数が経過している施設が数多くある。経営状況を踏まえ、計画的な対応を進めていく必要がある。</t>
    <rPh sb="1" eb="3">
      <t>タイヨウ</t>
    </rPh>
    <rPh sb="3" eb="5">
      <t>ネンスウ</t>
    </rPh>
    <rPh sb="6" eb="8">
      <t>ケイカ</t>
    </rPh>
    <rPh sb="12" eb="14">
      <t>シセツ</t>
    </rPh>
    <rPh sb="15" eb="17">
      <t>カズオオ</t>
    </rPh>
    <rPh sb="21" eb="23">
      <t>ケイエイ</t>
    </rPh>
    <rPh sb="23" eb="25">
      <t>ジョウキョウ</t>
    </rPh>
    <rPh sb="26" eb="27">
      <t>フ</t>
    </rPh>
    <rPh sb="30" eb="33">
      <t>ケイカクテキ</t>
    </rPh>
    <rPh sb="34" eb="36">
      <t>タイオウ</t>
    </rPh>
    <rPh sb="37" eb="38">
      <t>スス</t>
    </rPh>
    <rPh sb="42" eb="44">
      <t>ヒツヨウ</t>
    </rPh>
    <phoneticPr fontId="16"/>
  </si>
  <si>
    <t>　年間総有収水量は、社会情勢等の影響により少ない。使用料収入が増えず、経営に影響を与えている。施設利用率も低い状態が続いている。
　経営改善のための使用料の改定については、上水道使用料との関係もあり、状況を見極めながら判断する必要がある。
　給水原価は、施設の修繕に係る費用の増加により前年より高くなった。給水原価が上がり、料金回収率が低下した。</t>
    <rPh sb="1" eb="3">
      <t>ネンカン</t>
    </rPh>
    <rPh sb="3" eb="4">
      <t>ソウ</t>
    </rPh>
    <rPh sb="4" eb="6">
      <t>ユウシュウ</t>
    </rPh>
    <rPh sb="6" eb="8">
      <t>スイリョウ</t>
    </rPh>
    <rPh sb="10" eb="12">
      <t>シャカイ</t>
    </rPh>
    <rPh sb="12" eb="14">
      <t>ジョウセイ</t>
    </rPh>
    <rPh sb="14" eb="15">
      <t>トウ</t>
    </rPh>
    <rPh sb="16" eb="18">
      <t>エイキョウ</t>
    </rPh>
    <rPh sb="21" eb="22">
      <t>スク</t>
    </rPh>
    <rPh sb="25" eb="28">
      <t>シヨウリョウ</t>
    </rPh>
    <rPh sb="28" eb="30">
      <t>シュウニュウ</t>
    </rPh>
    <rPh sb="31" eb="32">
      <t>フ</t>
    </rPh>
    <rPh sb="35" eb="37">
      <t>ケイエイ</t>
    </rPh>
    <rPh sb="38" eb="40">
      <t>エイキョウ</t>
    </rPh>
    <rPh sb="41" eb="42">
      <t>アタ</t>
    </rPh>
    <rPh sb="47" eb="49">
      <t>シセツ</t>
    </rPh>
    <rPh sb="49" eb="51">
      <t>リヨウ</t>
    </rPh>
    <rPh sb="51" eb="52">
      <t>リツ</t>
    </rPh>
    <rPh sb="53" eb="54">
      <t>ヒク</t>
    </rPh>
    <rPh sb="55" eb="57">
      <t>ジョウタイ</t>
    </rPh>
    <rPh sb="58" eb="59">
      <t>ツヅ</t>
    </rPh>
    <rPh sb="66" eb="68">
      <t>ケイエイ</t>
    </rPh>
    <rPh sb="68" eb="70">
      <t>カイゼン</t>
    </rPh>
    <rPh sb="74" eb="76">
      <t>シヨウ</t>
    </rPh>
    <rPh sb="76" eb="77">
      <t>リョウ</t>
    </rPh>
    <rPh sb="78" eb="80">
      <t>カイテイ</t>
    </rPh>
    <rPh sb="86" eb="89">
      <t>ジョウスイドウ</t>
    </rPh>
    <rPh sb="89" eb="92">
      <t>シヨウリョウ</t>
    </rPh>
    <rPh sb="94" eb="96">
      <t>カンケイ</t>
    </rPh>
    <rPh sb="100" eb="102">
      <t>ジョウキョウ</t>
    </rPh>
    <rPh sb="103" eb="105">
      <t>ミキワ</t>
    </rPh>
    <rPh sb="109" eb="111">
      <t>ハンダン</t>
    </rPh>
    <rPh sb="113" eb="115">
      <t>ヒツヨウ</t>
    </rPh>
    <rPh sb="121" eb="123">
      <t>キュウスイ</t>
    </rPh>
    <rPh sb="123" eb="125">
      <t>ゲンカ</t>
    </rPh>
    <rPh sb="127" eb="129">
      <t>シセツ</t>
    </rPh>
    <rPh sb="130" eb="132">
      <t>シュウゼン</t>
    </rPh>
    <rPh sb="133" eb="134">
      <t>カカ</t>
    </rPh>
    <rPh sb="135" eb="137">
      <t>ヒヨウ</t>
    </rPh>
    <rPh sb="138" eb="140">
      <t>ゾウカ</t>
    </rPh>
    <rPh sb="143" eb="145">
      <t>ゼンネン</t>
    </rPh>
    <rPh sb="147" eb="148">
      <t>タカ</t>
    </rPh>
    <rPh sb="153" eb="155">
      <t>キュウスイ</t>
    </rPh>
    <rPh sb="155" eb="157">
      <t>ゲンカ</t>
    </rPh>
    <rPh sb="158" eb="159">
      <t>ア</t>
    </rPh>
    <rPh sb="162" eb="164">
      <t>リョウキン</t>
    </rPh>
    <rPh sb="164" eb="166">
      <t>カイシュウ</t>
    </rPh>
    <rPh sb="166" eb="167">
      <t>リツ</t>
    </rPh>
    <rPh sb="168" eb="170">
      <t>テイカ</t>
    </rPh>
    <phoneticPr fontId="16"/>
  </si>
  <si>
    <t>　健全経営を図るため、上水道事業と経営統合の調整を進め、平成30年度に統合することとしている。</t>
    <rPh sb="1" eb="3">
      <t>ケンゼン</t>
    </rPh>
    <rPh sb="3" eb="5">
      <t>ケイエイ</t>
    </rPh>
    <rPh sb="6" eb="7">
      <t>ハカ</t>
    </rPh>
    <rPh sb="22" eb="24">
      <t>チョウセイ</t>
    </rPh>
    <rPh sb="25" eb="26">
      <t>スス</t>
    </rPh>
    <rPh sb="28" eb="30">
      <t>ヘイセイ</t>
    </rPh>
    <rPh sb="32" eb="33">
      <t>ネン</t>
    </rPh>
    <rPh sb="33" eb="34">
      <t>ド</t>
    </rPh>
    <rPh sb="35" eb="37">
      <t>トウゴウ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</si>
</sst>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55-4671-A9B7-3646E3AE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56152"/>
        <c:axId val="41356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55-4671-A9B7-3646E3AE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6152"/>
        <c:axId val="413560072"/>
      </c:lineChart>
      <c:dateAx>
        <c:axId val="413556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60072"/>
        <c:crosses val="autoZero"/>
        <c:auto val="1"/>
        <c:lblOffset val="100"/>
        <c:baseTimeUnit val="years"/>
      </c:dateAx>
      <c:valAx>
        <c:axId val="41356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56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30.88</c:v>
                </c:pt>
                <c:pt idx="1">
                  <c:v>31.81</c:v>
                </c:pt>
                <c:pt idx="2">
                  <c:v>32.21</c:v>
                </c:pt>
                <c:pt idx="3">
                  <c:v>32.130000000000003</c:v>
                </c:pt>
                <c:pt idx="4">
                  <c:v>32.950000000000003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FE-456A-B17E-F91AE3F5B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30512"/>
        <c:axId val="43372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FE-456A-B17E-F91AE3F5B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30512"/>
        <c:axId val="433725808"/>
      </c:lineChart>
      <c:dateAx>
        <c:axId val="43373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5808"/>
        <c:crosses val="autoZero"/>
        <c:auto val="1"/>
        <c:lblOffset val="100"/>
        <c:baseTimeUnit val="years"/>
      </c:dateAx>
      <c:valAx>
        <c:axId val="43372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3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84.2</c:v>
                </c:pt>
                <c:pt idx="2">
                  <c:v>84.2</c:v>
                </c:pt>
                <c:pt idx="3">
                  <c:v>84.2</c:v>
                </c:pt>
                <c:pt idx="4">
                  <c:v>84.2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6-48E5-96E1-4C4C169C9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29336"/>
        <c:axId val="43372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16-48E5-96E1-4C4C169C9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29336"/>
        <c:axId val="433723456"/>
      </c:lineChart>
      <c:dateAx>
        <c:axId val="433729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3456"/>
        <c:crosses val="autoZero"/>
        <c:auto val="1"/>
        <c:lblOffset val="100"/>
        <c:baseTimeUnit val="years"/>
      </c:dateAx>
      <c:valAx>
        <c:axId val="43372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29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64.650000000000006</c:v>
                </c:pt>
                <c:pt idx="1">
                  <c:v>85.04</c:v>
                </c:pt>
                <c:pt idx="2">
                  <c:v>89.09</c:v>
                </c:pt>
                <c:pt idx="3">
                  <c:v>78.64</c:v>
                </c:pt>
                <c:pt idx="4">
                  <c:v>82.28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15-4E13-8597-29309AAEF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53408"/>
        <c:axId val="41355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15-4E13-8597-29309AAEF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3408"/>
        <c:axId val="413558896"/>
      </c:lineChart>
      <c:dateAx>
        <c:axId val="41355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58896"/>
        <c:crosses val="autoZero"/>
        <c:auto val="1"/>
        <c:lblOffset val="100"/>
        <c:baseTimeUnit val="years"/>
      </c:dateAx>
      <c:valAx>
        <c:axId val="41355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5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1B-49D6-88E0-85F71CC98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55368"/>
        <c:axId val="41355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1B-49D6-88E0-85F71CC98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55368"/>
        <c:axId val="413555760"/>
      </c:lineChart>
      <c:dateAx>
        <c:axId val="41355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55760"/>
        <c:crosses val="autoZero"/>
        <c:auto val="1"/>
        <c:lblOffset val="100"/>
        <c:baseTimeUnit val="years"/>
      </c:dateAx>
      <c:valAx>
        <c:axId val="41355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5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3-42BA-937F-9F613CEDB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19608"/>
        <c:axId val="411373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93-42BA-937F-9F613CEDB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19608"/>
        <c:axId val="411373688"/>
      </c:lineChart>
      <c:dateAx>
        <c:axId val="417119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373688"/>
        <c:crosses val="autoZero"/>
        <c:auto val="1"/>
        <c:lblOffset val="100"/>
        <c:baseTimeUnit val="years"/>
      </c:dateAx>
      <c:valAx>
        <c:axId val="411373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11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7D-48FF-802A-0B91036F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30904"/>
        <c:axId val="433728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7D-48FF-802A-0B91036F8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30904"/>
        <c:axId val="433728160"/>
      </c:lineChart>
      <c:dateAx>
        <c:axId val="433730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8160"/>
        <c:crosses val="autoZero"/>
        <c:auto val="1"/>
        <c:lblOffset val="100"/>
        <c:baseTimeUnit val="years"/>
      </c:dateAx>
      <c:valAx>
        <c:axId val="433728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30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6-4F9C-9268-50D5FEA1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20712"/>
        <c:axId val="433727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6-4F9C-9268-50D5FEA1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20712"/>
        <c:axId val="433727768"/>
      </c:lineChart>
      <c:dateAx>
        <c:axId val="43372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7768"/>
        <c:crosses val="autoZero"/>
        <c:auto val="1"/>
        <c:lblOffset val="100"/>
        <c:baseTimeUnit val="years"/>
      </c:dateAx>
      <c:valAx>
        <c:axId val="433727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2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199.24</c:v>
                </c:pt>
                <c:pt idx="1">
                  <c:v>164.96</c:v>
                </c:pt>
                <c:pt idx="2">
                  <c:v>133.09</c:v>
                </c:pt>
                <c:pt idx="3">
                  <c:v>104.61</c:v>
                </c:pt>
                <c:pt idx="4">
                  <c:v>77.959999999999994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5-4C46-8CE9-E7232C54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28552"/>
        <c:axId val="43372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25-4C46-8CE9-E7232C548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28552"/>
        <c:axId val="433725416"/>
      </c:lineChart>
      <c:dateAx>
        <c:axId val="433728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5416"/>
        <c:crosses val="autoZero"/>
        <c:auto val="1"/>
        <c:lblOffset val="100"/>
        <c:baseTimeUnit val="years"/>
      </c:dateAx>
      <c:valAx>
        <c:axId val="43372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28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62.43</c:v>
                </c:pt>
                <c:pt idx="1">
                  <c:v>50.98</c:v>
                </c:pt>
                <c:pt idx="2">
                  <c:v>37.200000000000003</c:v>
                </c:pt>
                <c:pt idx="3">
                  <c:v>70.98</c:v>
                </c:pt>
                <c:pt idx="4">
                  <c:v>55.15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2-4B08-8ECA-F855D9FCC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28944"/>
        <c:axId val="43372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A2-4B08-8ECA-F855D9FCC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28944"/>
        <c:axId val="433720320"/>
      </c:lineChart>
      <c:dateAx>
        <c:axId val="43372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0320"/>
        <c:crosses val="autoZero"/>
        <c:auto val="1"/>
        <c:lblOffset val="100"/>
        <c:baseTimeUnit val="years"/>
      </c:dateAx>
      <c:valAx>
        <c:axId val="43372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2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480.96</c:v>
                </c:pt>
                <c:pt idx="1">
                  <c:v>586.41999999999996</c:v>
                </c:pt>
                <c:pt idx="2">
                  <c:v>803.8</c:v>
                </c:pt>
                <c:pt idx="3">
                  <c:v>418.35</c:v>
                </c:pt>
                <c:pt idx="4">
                  <c:v>498.93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B-4BB7-A994-C3CFD7E6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722672"/>
        <c:axId val="43372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1B-4BB7-A994-C3CFD7E6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22672"/>
        <c:axId val="433721104"/>
      </c:lineChart>
      <c:dateAx>
        <c:axId val="43372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721104"/>
        <c:crosses val="autoZero"/>
        <c:auto val="1"/>
        <c:lblOffset val="100"/>
        <c:baseTimeUnit val="years"/>
      </c:dateAx>
      <c:valAx>
        <c:axId val="43372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722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山形県　新庄市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36347</v>
      </c>
      <c r="AM8" s="49"/>
      <c r="AN8" s="49"/>
      <c r="AO8" s="49"/>
      <c r="AP8" s="49"/>
      <c r="AQ8" s="49"/>
      <c r="AR8" s="49"/>
      <c r="AS8" s="49"/>
      <c r="AT8" s="45">
        <f>データ!$S$6</f>
        <v>222.85</v>
      </c>
      <c r="AU8" s="45"/>
      <c r="AV8" s="45"/>
      <c r="AW8" s="45"/>
      <c r="AX8" s="45"/>
      <c r="AY8" s="45"/>
      <c r="AZ8" s="45"/>
      <c r="BA8" s="45"/>
      <c r="BB8" s="45">
        <f>データ!$T$6</f>
        <v>163.1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1.59</v>
      </c>
      <c r="Q10" s="45"/>
      <c r="R10" s="45"/>
      <c r="S10" s="45"/>
      <c r="T10" s="45"/>
      <c r="U10" s="45"/>
      <c r="V10" s="45"/>
      <c r="W10" s="49">
        <f>データ!$Q$6</f>
        <v>4536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573</v>
      </c>
      <c r="AM10" s="49"/>
      <c r="AN10" s="49"/>
      <c r="AO10" s="49"/>
      <c r="AP10" s="49"/>
      <c r="AQ10" s="49"/>
      <c r="AR10" s="49"/>
      <c r="AS10" s="49"/>
      <c r="AT10" s="45">
        <f>データ!$V$6</f>
        <v>0.7</v>
      </c>
      <c r="AU10" s="45"/>
      <c r="AV10" s="45"/>
      <c r="AW10" s="45"/>
      <c r="AX10" s="45"/>
      <c r="AY10" s="45"/>
      <c r="AZ10" s="45"/>
      <c r="BA10" s="45"/>
      <c r="BB10" s="45">
        <f>データ!$W$6</f>
        <v>818.57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121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15">
      <c r="A34" s="2"/>
      <c r="B34" s="16"/>
      <c r="C34" s="68" t="s">
        <v>26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9"/>
      <c r="R34" s="68" t="s">
        <v>27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9"/>
      <c r="AG34" s="68" t="s">
        <v>28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9"/>
      <c r="AV34" s="68" t="s">
        <v>29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15">
      <c r="A35" s="2"/>
      <c r="B35" s="1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9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9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9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120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6"/>
      <c r="C56" s="68" t="s">
        <v>31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9"/>
      <c r="R56" s="68" t="s">
        <v>32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9"/>
      <c r="AG56" s="68" t="s">
        <v>33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9"/>
      <c r="AV56" s="68" t="s">
        <v>34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6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9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9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9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122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6"/>
      <c r="C79" s="68" t="s">
        <v>37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9"/>
      <c r="V79" s="19"/>
      <c r="W79" s="68" t="s">
        <v>38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9"/>
      <c r="AP79" s="19"/>
      <c r="AQ79" s="68" t="s">
        <v>39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6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9"/>
      <c r="V80" s="19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9"/>
      <c r="AP80" s="19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RYCuspGQs15YM3zG8+UKwUocIaOHdS1Txzpk5172hxzbCq+lgivRbFF4J5ITjTPlsOoRdYNrXQfSGLjpyT78Xw==" saltValue="hOvkiNFQawXdu4zmUlpOB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0" t="s">
        <v>63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76" t="s">
        <v>64</v>
      </c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 t="s">
        <v>65</v>
      </c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</row>
    <row r="4" spans="1:144" x14ac:dyDescent="0.15">
      <c r="A4" s="28" t="s">
        <v>66</v>
      </c>
      <c r="B4" s="30"/>
      <c r="C4" s="30"/>
      <c r="D4" s="30"/>
      <c r="E4" s="30"/>
      <c r="F4" s="30"/>
      <c r="G4" s="30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69" t="s">
        <v>67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 t="s">
        <v>68</v>
      </c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 t="s">
        <v>69</v>
      </c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 t="s">
        <v>70</v>
      </c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 t="s">
        <v>71</v>
      </c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 t="s">
        <v>72</v>
      </c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 t="s">
        <v>73</v>
      </c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 t="s">
        <v>74</v>
      </c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 t="s">
        <v>75</v>
      </c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 t="s">
        <v>76</v>
      </c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 t="s">
        <v>77</v>
      </c>
      <c r="EE4" s="69"/>
      <c r="EF4" s="69"/>
      <c r="EG4" s="69"/>
      <c r="EH4" s="69"/>
      <c r="EI4" s="69"/>
      <c r="EJ4" s="69"/>
      <c r="EK4" s="69"/>
      <c r="EL4" s="69"/>
      <c r="EM4" s="69"/>
      <c r="EN4" s="69"/>
    </row>
    <row r="5" spans="1:144" x14ac:dyDescent="0.15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15">
      <c r="A6" s="28" t="s">
        <v>106</v>
      </c>
      <c r="B6" s="33">
        <f>B7</f>
        <v>2017</v>
      </c>
      <c r="C6" s="33">
        <f t="shared" ref="C6:W6" si="3">C7</f>
        <v>62057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山形県　新庄市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1.59</v>
      </c>
      <c r="Q6" s="34">
        <f t="shared" si="3"/>
        <v>4536</v>
      </c>
      <c r="R6" s="34">
        <f t="shared" si="3"/>
        <v>36347</v>
      </c>
      <c r="S6" s="34">
        <f t="shared" si="3"/>
        <v>222.85</v>
      </c>
      <c r="T6" s="34">
        <f t="shared" si="3"/>
        <v>163.1</v>
      </c>
      <c r="U6" s="34">
        <f t="shared" si="3"/>
        <v>573</v>
      </c>
      <c r="V6" s="34">
        <f t="shared" si="3"/>
        <v>0.7</v>
      </c>
      <c r="W6" s="34">
        <f t="shared" si="3"/>
        <v>818.57</v>
      </c>
      <c r="X6" s="35">
        <f>IF(X7="",NA(),X7)</f>
        <v>64.650000000000006</v>
      </c>
      <c r="Y6" s="35">
        <f t="shared" ref="Y6:AG6" si="4">IF(Y7="",NA(),Y7)</f>
        <v>85.04</v>
      </c>
      <c r="Z6" s="35">
        <f t="shared" si="4"/>
        <v>89.09</v>
      </c>
      <c r="AA6" s="35">
        <f t="shared" si="4"/>
        <v>78.64</v>
      </c>
      <c r="AB6" s="35">
        <f t="shared" si="4"/>
        <v>82.28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199.24</v>
      </c>
      <c r="BF6" s="35">
        <f t="shared" ref="BF6:BN6" si="7">IF(BF7="",NA(),BF7)</f>
        <v>164.96</v>
      </c>
      <c r="BG6" s="35">
        <f t="shared" si="7"/>
        <v>133.09</v>
      </c>
      <c r="BH6" s="35">
        <f t="shared" si="7"/>
        <v>104.61</v>
      </c>
      <c r="BI6" s="35">
        <f t="shared" si="7"/>
        <v>77.959999999999994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62.43</v>
      </c>
      <c r="BQ6" s="35">
        <f t="shared" ref="BQ6:BY6" si="8">IF(BQ7="",NA(),BQ7)</f>
        <v>50.98</v>
      </c>
      <c r="BR6" s="35">
        <f t="shared" si="8"/>
        <v>37.200000000000003</v>
      </c>
      <c r="BS6" s="35">
        <f t="shared" si="8"/>
        <v>70.98</v>
      </c>
      <c r="BT6" s="35">
        <f t="shared" si="8"/>
        <v>55.15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480.96</v>
      </c>
      <c r="CB6" s="35">
        <f t="shared" ref="CB6:CJ6" si="9">IF(CB7="",NA(),CB7)</f>
        <v>586.41999999999996</v>
      </c>
      <c r="CC6" s="35">
        <f t="shared" si="9"/>
        <v>803.8</v>
      </c>
      <c r="CD6" s="35">
        <f t="shared" si="9"/>
        <v>418.35</v>
      </c>
      <c r="CE6" s="35">
        <f t="shared" si="9"/>
        <v>498.93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30.88</v>
      </c>
      <c r="CM6" s="35">
        <f t="shared" ref="CM6:CU6" si="10">IF(CM7="",NA(),CM7)</f>
        <v>31.81</v>
      </c>
      <c r="CN6" s="35">
        <f t="shared" si="10"/>
        <v>32.21</v>
      </c>
      <c r="CO6" s="35">
        <f t="shared" si="10"/>
        <v>32.130000000000003</v>
      </c>
      <c r="CP6" s="35">
        <f t="shared" si="10"/>
        <v>32.950000000000003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84.2</v>
      </c>
      <c r="CX6" s="35">
        <f t="shared" ref="CX6:DF6" si="11">IF(CX7="",NA(),CX7)</f>
        <v>84.2</v>
      </c>
      <c r="CY6" s="35">
        <f t="shared" si="11"/>
        <v>84.2</v>
      </c>
      <c r="CZ6" s="35">
        <f t="shared" si="11"/>
        <v>84.2</v>
      </c>
      <c r="DA6" s="35">
        <f t="shared" si="11"/>
        <v>84.2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62057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1.59</v>
      </c>
      <c r="Q7" s="38">
        <v>4536</v>
      </c>
      <c r="R7" s="38">
        <v>36347</v>
      </c>
      <c r="S7" s="38">
        <v>222.85</v>
      </c>
      <c r="T7" s="38">
        <v>163.1</v>
      </c>
      <c r="U7" s="38">
        <v>573</v>
      </c>
      <c r="V7" s="38">
        <v>0.7</v>
      </c>
      <c r="W7" s="38">
        <v>818.57</v>
      </c>
      <c r="X7" s="38">
        <v>64.650000000000006</v>
      </c>
      <c r="Y7" s="38">
        <v>85.04</v>
      </c>
      <c r="Z7" s="38">
        <v>89.09</v>
      </c>
      <c r="AA7" s="38">
        <v>78.64</v>
      </c>
      <c r="AB7" s="38">
        <v>82.28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199.24</v>
      </c>
      <c r="BF7" s="38">
        <v>164.96</v>
      </c>
      <c r="BG7" s="38">
        <v>133.09</v>
      </c>
      <c r="BH7" s="38">
        <v>104.61</v>
      </c>
      <c r="BI7" s="38">
        <v>77.959999999999994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62.43</v>
      </c>
      <c r="BQ7" s="38">
        <v>50.98</v>
      </c>
      <c r="BR7" s="38">
        <v>37.200000000000003</v>
      </c>
      <c r="BS7" s="38">
        <v>70.98</v>
      </c>
      <c r="BT7" s="38">
        <v>55.15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480.96</v>
      </c>
      <c r="CB7" s="38">
        <v>586.41999999999996</v>
      </c>
      <c r="CC7" s="38">
        <v>803.8</v>
      </c>
      <c r="CD7" s="38">
        <v>418.35</v>
      </c>
      <c r="CE7" s="38">
        <v>498.93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30.88</v>
      </c>
      <c r="CM7" s="38">
        <v>31.81</v>
      </c>
      <c r="CN7" s="38">
        <v>32.21</v>
      </c>
      <c r="CO7" s="38">
        <v>32.130000000000003</v>
      </c>
      <c r="CP7" s="38">
        <v>32.950000000000003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84.2</v>
      </c>
      <c r="CX7" s="38">
        <v>84.2</v>
      </c>
      <c r="CY7" s="38">
        <v>84.2</v>
      </c>
      <c r="CZ7" s="38">
        <v>84.2</v>
      </c>
      <c r="DA7" s="38">
        <v>84.2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SU0071</cp:lastModifiedBy>
  <cp:lastPrinted>2019-01-23T08:28:58Z</cp:lastPrinted>
  <dcterms:created xsi:type="dcterms:W3CDTF">2018-12-03T08:41:53Z</dcterms:created>
  <dcterms:modified xsi:type="dcterms:W3CDTF">2019-01-23T09:02:49Z</dcterms:modified>
  <cp:category/>
</cp:coreProperties>
</file>