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H30経営比較分析表\【経営比較分析表】2017_062081_46_010\"/>
    </mc:Choice>
  </mc:AlternateContent>
  <workbookProtection workbookAlgorithmName="SHA-512" workbookHashValue="0MYbjR85E4WKwX+oborlyXdntnVzNV2/4lrdlZweKBSBZ68JAoXE0CTUYjQDvVX+JBonjl2bEG4Mx65k9RYowA==" workbookSaltValue="yi4QsBZi1zR97kc+Hefjp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<sst xmlns="http://schemas.openxmlformats.org/spreadsheetml/2006/main" count="232" uniqueCount="120">
  <si>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</si>
  <si>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</si>
  <si>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</si>
  <si>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</si>
  <si>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</si>
  <si>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</si>
  <si>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</si>
  <si>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</si>
  <si>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</si>
  <si>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</si>
  <si>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</si>
  <si>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</si>
  <si>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</si>
  <si>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</si>
  <si>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</si>
  <si>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</si>
  <si>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</si>
  <si>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</si>
  <si>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</si>
  <si>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</si>
  <si>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</si>
  <si>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</si>
  <si>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</si>
  <si>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</si>
  <si>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</si>
  <si>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</si>
  <si>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</si>
  <si>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</si>
  <si>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</si>
  <si>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</si>
  <si>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</si>
  <si>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</si>
  <si>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</si>
  <si>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</si>
  <si>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</si>
  <si>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</si>
  <si>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</si>
  <si>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</si>
  <si>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</si>
  <si>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</si>
  <si>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</si>
  <si>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</si>
  <si>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</si>
  <si>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</si>
  <si>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</si>
  <si>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</si>
  <si>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</si>
  <si>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</si>
  <si>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</si>
  <si>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</si>
  <si>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</si>
  <si>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</si>
  <si>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</si>
  <si>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</si>
  <si>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</si>
  <si>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</si>
  <si>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</si>
  <si>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</si>
  <si>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</si>
  <si>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</si>
  <si>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</si>
  <si>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</si>
  <si>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</si>
  <si>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</si>
  <si>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</si>
  <si>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</si>
  <si>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</si>
  <si>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</si>
  <si>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</si>
  <si>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</si>
  <si>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</si>
  <si>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</si>
  <si>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</si>
  <si>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</si>
  <si>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</si>
  <si>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</si>
  <si>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</si>
  <si>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</si>
  <si>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</si>
  <si>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</si>
  <si>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</si>
  <si>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</si>
  <si>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</si>
  <si>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</si>
  <si>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</si>
  <si>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</si>
  <si>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</si>
  <si>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</si>
  <si>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</si>
  <si>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</si>
  <si>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</si>
  <si>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</si>
  <si>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</si>
  <si>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</si>
  <si>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</si>
  <si>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</si>
  <si>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</si>
  <si>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</si>
  <si>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</si>
  <si>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</si>
  <si>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</si>
  <si>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</si>
  <si>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</si>
  <si>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</si>
  <si>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</si>
  <si>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</si>
  <si>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</si>
  <si>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</si>
  <si>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</si>
  <si>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</si>
  <si>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</si>
  <si>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</si>
  <si>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</si>
  <si>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</si>
  <si>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</si>
  <si>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</si>
  <si>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</si>
  <si>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類似団体と同様の比率となっており、計画的な更新を行う必要がある。
②管路経年化率
類似団体より低い水準となっており、老朽化は進んでいない。
③管路更新率
類似団体よりも低い水準となっているが、管路経年化率が低く、更新対象となる管路が少ないためである。</t>
    <rPh sb="1" eb="3">
      <t>ユウケイ</t>
    </rPh>
    <rPh sb="3" eb="5">
      <t>コテイ</t>
    </rPh>
    <rPh sb="5" eb="7">
      <t>シサン</t>
    </rPh>
    <rPh sb="7" eb="9">
      <t>ゲンカ</t>
    </rPh>
    <rPh sb="9" eb="11">
      <t>ショウキャク</t>
    </rPh>
    <rPh sb="11" eb="12">
      <t>リツ</t>
    </rPh>
    <rPh sb="13" eb="15">
      <t>ルイジ</t>
    </rPh>
    <rPh sb="15" eb="17">
      <t>ダンタイ</t>
    </rPh>
    <rPh sb="18" eb="20">
      <t>ドウヨウ</t>
    </rPh>
    <rPh sb="21" eb="23">
      <t>ヒリツ</t>
    </rPh>
    <rPh sb="30" eb="33">
      <t>ケイカクテキ</t>
    </rPh>
    <rPh sb="34" eb="36">
      <t>コウシン</t>
    </rPh>
    <rPh sb="37" eb="38">
      <t>オコナ</t>
    </rPh>
    <rPh sb="39" eb="41">
      <t>ヒツヨウ</t>
    </rPh>
    <rPh sb="47" eb="49">
      <t>カンロ</t>
    </rPh>
    <rPh sb="49" eb="52">
      <t>ケイネンカ</t>
    </rPh>
    <rPh sb="52" eb="53">
      <t>リツ</t>
    </rPh>
    <rPh sb="54" eb="56">
      <t>ルイジ</t>
    </rPh>
    <rPh sb="56" eb="58">
      <t>ダンタイ</t>
    </rPh>
    <rPh sb="60" eb="61">
      <t>ヒク</t>
    </rPh>
    <rPh sb="62" eb="64">
      <t>スイジュン</t>
    </rPh>
    <rPh sb="71" eb="74">
      <t>ロウキュウカ</t>
    </rPh>
    <rPh sb="75" eb="76">
      <t>スス</t>
    </rPh>
    <rPh sb="84" eb="86">
      <t>カンロ</t>
    </rPh>
    <rPh sb="86" eb="88">
      <t>コウシン</t>
    </rPh>
    <rPh sb="88" eb="89">
      <t>リツ</t>
    </rPh>
    <rPh sb="90" eb="92">
      <t>ルイジ</t>
    </rPh>
    <rPh sb="92" eb="94">
      <t>ダンタイ</t>
    </rPh>
    <rPh sb="97" eb="98">
      <t>ヒク</t>
    </rPh>
    <rPh sb="99" eb="101">
      <t>スイジュン</t>
    </rPh>
    <rPh sb="109" eb="111">
      <t>カンロ</t>
    </rPh>
    <rPh sb="111" eb="113">
      <t>ケイネン</t>
    </rPh>
    <rPh sb="113" eb="114">
      <t>カ</t>
    </rPh>
    <rPh sb="114" eb="115">
      <t>リツ</t>
    </rPh>
    <rPh sb="116" eb="117">
      <t>ヒク</t>
    </rPh>
    <rPh sb="119" eb="121">
      <t>コウシン</t>
    </rPh>
    <rPh sb="121" eb="123">
      <t>タイショウ</t>
    </rPh>
    <rPh sb="126" eb="128">
      <t>カンロ</t>
    </rPh>
    <rPh sb="129" eb="130">
      <t>スク</t>
    </rPh>
    <phoneticPr fontId="4"/>
  </si>
  <si>
    <t>①経常収支比率
H29年度に料金改定を行ったため100％を下回った。H30からは受水費の値下げが行われるため、今後は100％を上回る計画である。しかし、類似団体の平均より下回っているため、経営改善に取り組んでいく必要がある。
②累積欠損金比率
累積欠損金がないため、健全な経営といえる。
③流動比率
1,000％を超えており、支払能力は十分である。
④企業債残高対給水収益比率
類似団体と比べ低い数値で推移している。
⑤料金回収率
100％を下回っているため、給水原価の縮減に取り組む必要がある。
⑥給水原価
ほぼ広域水道の受水によっているため、類似団体と比べて高い傾向にある。
⑦施設利用率
給水量が減少しており、類似団体と比べて低い傾向にある。ダウンサイジング等の検討が必要である。
⑧有収率
近年、漏水によって減少傾向にある。漏水の早期発見及び修繕が必要である。</t>
    <rPh sb="1" eb="3">
      <t>ケイジョウ</t>
    </rPh>
    <rPh sb="3" eb="5">
      <t>シュウシ</t>
    </rPh>
    <rPh sb="5" eb="7">
      <t>ヒリツ</t>
    </rPh>
    <rPh sb="11" eb="13">
      <t>ネンド</t>
    </rPh>
    <rPh sb="14" eb="16">
      <t>リョウキン</t>
    </rPh>
    <rPh sb="16" eb="18">
      <t>カイテイ</t>
    </rPh>
    <rPh sb="19" eb="20">
      <t>オコナ</t>
    </rPh>
    <rPh sb="40" eb="42">
      <t>ジュスイ</t>
    </rPh>
    <rPh sb="42" eb="43">
      <t>ヒ</t>
    </rPh>
    <rPh sb="44" eb="46">
      <t>ネサ</t>
    </rPh>
    <rPh sb="48" eb="49">
      <t>オコナ</t>
    </rPh>
    <rPh sb="55" eb="57">
      <t>コンゴ</t>
    </rPh>
    <rPh sb="63" eb="65">
      <t>ウワマワ</t>
    </rPh>
    <rPh sb="66" eb="68">
      <t>ケイカク</t>
    </rPh>
    <rPh sb="76" eb="78">
      <t>ルイジ</t>
    </rPh>
    <rPh sb="78" eb="80">
      <t>ダンタイ</t>
    </rPh>
    <rPh sb="81" eb="83">
      <t>ヘイキン</t>
    </rPh>
    <rPh sb="85" eb="87">
      <t>シタマワ</t>
    </rPh>
    <rPh sb="94" eb="96">
      <t>ケイエイ</t>
    </rPh>
    <rPh sb="96" eb="98">
      <t>カイゼン</t>
    </rPh>
    <rPh sb="99" eb="100">
      <t>ト</t>
    </rPh>
    <rPh sb="101" eb="102">
      <t>ク</t>
    </rPh>
    <rPh sb="106" eb="108">
      <t>ヒツヨウ</t>
    </rPh>
    <rPh sb="114" eb="116">
      <t>ルイセキ</t>
    </rPh>
    <rPh sb="116" eb="119">
      <t>ケッソンキン</t>
    </rPh>
    <rPh sb="119" eb="121">
      <t>ヒリツ</t>
    </rPh>
    <rPh sb="122" eb="124">
      <t>ルイセキ</t>
    </rPh>
    <rPh sb="124" eb="127">
      <t>ケッソンキン</t>
    </rPh>
    <rPh sb="133" eb="135">
      <t>ケンゼン</t>
    </rPh>
    <rPh sb="136" eb="138">
      <t>ケイエイ</t>
    </rPh>
    <rPh sb="145" eb="147">
      <t>リュウドウ</t>
    </rPh>
    <rPh sb="147" eb="149">
      <t>ヒリツ</t>
    </rPh>
    <rPh sb="157" eb="158">
      <t>コ</t>
    </rPh>
    <rPh sb="163" eb="165">
      <t>シハラ</t>
    </rPh>
    <rPh sb="165" eb="167">
      <t>ノウリョク</t>
    </rPh>
    <rPh sb="168" eb="170">
      <t>ジュウブン</t>
    </rPh>
    <rPh sb="176" eb="178">
      <t>キギョウ</t>
    </rPh>
    <rPh sb="178" eb="179">
      <t>サイ</t>
    </rPh>
    <rPh sb="179" eb="181">
      <t>ザンダカ</t>
    </rPh>
    <rPh sb="181" eb="182">
      <t>タイ</t>
    </rPh>
    <rPh sb="182" eb="184">
      <t>キュウスイ</t>
    </rPh>
    <rPh sb="184" eb="186">
      <t>シュウエキ</t>
    </rPh>
    <rPh sb="186" eb="188">
      <t>ヒリツ</t>
    </rPh>
    <rPh sb="189" eb="191">
      <t>ルイジ</t>
    </rPh>
    <rPh sb="191" eb="193">
      <t>ダンタイ</t>
    </rPh>
    <rPh sb="194" eb="195">
      <t>クラ</t>
    </rPh>
    <rPh sb="196" eb="197">
      <t>ヒク</t>
    </rPh>
    <rPh sb="198" eb="200">
      <t>スウチ</t>
    </rPh>
    <rPh sb="201" eb="203">
      <t>スイイ</t>
    </rPh>
    <rPh sb="210" eb="212">
      <t>リョウキン</t>
    </rPh>
    <rPh sb="212" eb="214">
      <t>カイシュウ</t>
    </rPh>
    <rPh sb="214" eb="215">
      <t>リツ</t>
    </rPh>
    <rPh sb="221" eb="223">
      <t>シタマワ</t>
    </rPh>
    <rPh sb="230" eb="232">
      <t>キュウスイ</t>
    </rPh>
    <rPh sb="232" eb="234">
      <t>ゲンカ</t>
    </rPh>
    <rPh sb="235" eb="237">
      <t>シュクゲン</t>
    </rPh>
    <rPh sb="238" eb="239">
      <t>ト</t>
    </rPh>
    <rPh sb="240" eb="241">
      <t>ク</t>
    </rPh>
    <rPh sb="242" eb="244">
      <t>ヒツヨウ</t>
    </rPh>
    <rPh sb="250" eb="252">
      <t>キュウスイ</t>
    </rPh>
    <rPh sb="252" eb="254">
      <t>ゲンカ</t>
    </rPh>
    <rPh sb="257" eb="259">
      <t>コウイキ</t>
    </rPh>
    <rPh sb="259" eb="261">
      <t>スイドウ</t>
    </rPh>
    <rPh sb="262" eb="263">
      <t>ジュ</t>
    </rPh>
    <rPh sb="263" eb="264">
      <t>スイ</t>
    </rPh>
    <rPh sb="273" eb="275">
      <t>ルイジ</t>
    </rPh>
    <rPh sb="275" eb="277">
      <t>ダンタイ</t>
    </rPh>
    <rPh sb="278" eb="279">
      <t>クラ</t>
    </rPh>
    <rPh sb="281" eb="282">
      <t>タカ</t>
    </rPh>
    <rPh sb="283" eb="285">
      <t>ケイコウ</t>
    </rPh>
    <rPh sb="291" eb="293">
      <t>シセツ</t>
    </rPh>
    <rPh sb="293" eb="295">
      <t>リヨウ</t>
    </rPh>
    <rPh sb="295" eb="296">
      <t>リツ</t>
    </rPh>
    <rPh sb="297" eb="299">
      <t>キュウスイ</t>
    </rPh>
    <rPh sb="299" eb="300">
      <t>リョウ</t>
    </rPh>
    <rPh sb="301" eb="303">
      <t>ゲンショウ</t>
    </rPh>
    <rPh sb="332" eb="333">
      <t>トウ</t>
    </rPh>
    <rPh sb="334" eb="336">
      <t>ケントウ</t>
    </rPh>
    <rPh sb="337" eb="339">
      <t>ヒツヨウ</t>
    </rPh>
    <rPh sb="345" eb="346">
      <t>ユウ</t>
    </rPh>
    <rPh sb="346" eb="348">
      <t>シュウリツ</t>
    </rPh>
    <rPh sb="349" eb="351">
      <t>キンネン</t>
    </rPh>
    <rPh sb="352" eb="354">
      <t>ロウスイ</t>
    </rPh>
    <rPh sb="358" eb="360">
      <t>ゲンショウ</t>
    </rPh>
    <rPh sb="360" eb="362">
      <t>ケイコウ</t>
    </rPh>
    <rPh sb="366" eb="368">
      <t>ロウスイ</t>
    </rPh>
    <rPh sb="369" eb="371">
      <t>ソウキ</t>
    </rPh>
    <rPh sb="371" eb="373">
      <t>ハッケン</t>
    </rPh>
    <rPh sb="373" eb="374">
      <t>オヨ</t>
    </rPh>
    <rPh sb="375" eb="377">
      <t>シュウゼン</t>
    </rPh>
    <rPh sb="378" eb="380">
      <t>ヒツヨウ</t>
    </rPh>
    <phoneticPr fontId="4"/>
  </si>
  <si>
    <t>　H29年度は料金改定を行ったため、一時的に経常収支比率100％を下回ったが、今後水を供給するための経費はほぼ給水収益で賄うことができる予定であり、現金の支払能力も確保している。また、企業債も類似団体と比べ低く抑えられているため、経営基盤の健全性は図られているといえる。しかし、給水収益は減少していくと見込まれるため、経費の圧縮に努めなければならない。
　また、老朽化した管路が少ない状況ではあるが、平成34年度以降に増加する管路更新に向けて、計画的な更新と財源確保が必要である。
　H28年度末には経営戦略を策定しており、さらなる経営基盤の向上に取り組む。</t>
    <rPh sb="4" eb="6">
      <t>ネンド</t>
    </rPh>
    <rPh sb="22" eb="24">
      <t>ケイジョウ</t>
    </rPh>
    <rPh sb="39" eb="41">
      <t>コンゴ</t>
    </rPh>
    <rPh sb="41" eb="42">
      <t>ミズ</t>
    </rPh>
    <rPh sb="43" eb="45">
      <t>キョウキュウ</t>
    </rPh>
    <rPh sb="50" eb="52">
      <t>ケイヒ</t>
    </rPh>
    <rPh sb="55" eb="57">
      <t>キュウスイ</t>
    </rPh>
    <rPh sb="57" eb="59">
      <t>シュウエキ</t>
    </rPh>
    <rPh sb="60" eb="61">
      <t>マカナ</t>
    </rPh>
    <rPh sb="68" eb="70">
      <t>ヨテイ</t>
    </rPh>
    <rPh sb="74" eb="76">
      <t>ゲンキン</t>
    </rPh>
    <rPh sb="77" eb="79">
      <t>シハライ</t>
    </rPh>
    <rPh sb="79" eb="81">
      <t>ノウリョク</t>
    </rPh>
    <rPh sb="82" eb="84">
      <t>カクホ</t>
    </rPh>
    <rPh sb="92" eb="94">
      <t>キギョウ</t>
    </rPh>
    <rPh sb="94" eb="95">
      <t>サイ</t>
    </rPh>
    <rPh sb="96" eb="98">
      <t>ルイジ</t>
    </rPh>
    <rPh sb="98" eb="100">
      <t>ダンタイ</t>
    </rPh>
    <rPh sb="101" eb="102">
      <t>クラ</t>
    </rPh>
    <rPh sb="103" eb="104">
      <t>ヒク</t>
    </rPh>
    <rPh sb="105" eb="106">
      <t>オサ</t>
    </rPh>
    <rPh sb="115" eb="117">
      <t>ケイエイ</t>
    </rPh>
    <rPh sb="117" eb="119">
      <t>キバン</t>
    </rPh>
    <rPh sb="120" eb="123">
      <t>ケンゼンセイ</t>
    </rPh>
    <rPh sb="124" eb="125">
      <t>ハカ</t>
    </rPh>
    <rPh sb="139" eb="141">
      <t>キュウスイ</t>
    </rPh>
    <rPh sb="141" eb="143">
      <t>シュウエキ</t>
    </rPh>
    <rPh sb="144" eb="146">
      <t>ゲンショウ</t>
    </rPh>
    <rPh sb="151" eb="153">
      <t>ミコ</t>
    </rPh>
    <rPh sb="159" eb="161">
      <t>ケイヒ</t>
    </rPh>
    <rPh sb="162" eb="164">
      <t>アッシュク</t>
    </rPh>
    <rPh sb="165" eb="166">
      <t>ツト</t>
    </rPh>
    <rPh sb="181" eb="184">
      <t>ロウキュウカ</t>
    </rPh>
    <rPh sb="186" eb="188">
      <t>カンロ</t>
    </rPh>
    <rPh sb="189" eb="190">
      <t>スク</t>
    </rPh>
    <rPh sb="192" eb="194">
      <t>ジョウキョウ</t>
    </rPh>
    <rPh sb="200" eb="202">
      <t>ヘイセイ</t>
    </rPh>
    <rPh sb="204" eb="206">
      <t>ネンド</t>
    </rPh>
    <rPh sb="206" eb="208">
      <t>イコウ</t>
    </rPh>
    <rPh sb="209" eb="211">
      <t>ゾウカ</t>
    </rPh>
    <rPh sb="213" eb="215">
      <t>カンロ</t>
    </rPh>
    <rPh sb="215" eb="217">
      <t>コウシン</t>
    </rPh>
    <rPh sb="218" eb="219">
      <t>ム</t>
    </rPh>
    <rPh sb="222" eb="225">
      <t>ケイカクテキ</t>
    </rPh>
    <rPh sb="226" eb="228">
      <t>コウシン</t>
    </rPh>
    <rPh sb="229" eb="231">
      <t>ザイゲン</t>
    </rPh>
    <rPh sb="231" eb="233">
      <t>カクホ</t>
    </rPh>
    <rPh sb="234" eb="236">
      <t>ヒツヨウ</t>
    </rPh>
    <rPh sb="245" eb="247">
      <t>ネンド</t>
    </rPh>
    <rPh sb="247" eb="248">
      <t>マツ</t>
    </rPh>
    <rPh sb="250" eb="252">
      <t>ケイエイ</t>
    </rPh>
    <rPh sb="252" eb="254">
      <t>センリャク</t>
    </rPh>
    <rPh sb="255" eb="257">
      <t>サクテイ</t>
    </rPh>
    <rPh sb="266" eb="268">
      <t>ケイエイ</t>
    </rPh>
    <rPh sb="268" eb="270">
      <t>キバン</t>
    </rPh>
    <rPh sb="271" eb="273">
      <t>コウジョウ</t>
    </rPh>
    <rPh sb="274" eb="275">
      <t>ト</t>
    </rPh>
    <rPh sb="276" eb="27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</si>
</sst>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0.44</c:v>
                </c:pt>
                <c:pt idx="1">
                  <c:v>0.4</c:v>
                </c:pt>
                <c:pt idx="2">
                  <c:v>0.71</c:v>
                </c:pt>
                <c:pt idx="3">
                  <c:v>0.36</c:v>
                </c:pt>
                <c:pt idx="4">
                  <c:v>0.27</c:v>
                </c:pt>
              </c:numCache>
            </c:numRef>
          </c:val>
          <c:extLst>
            <c:ext xmlns:c16="http://schemas.microsoft.com/office/drawing/2014/chart" uri="{C3380CC4-5D6E-409C-BE32-E72D297353CC}">
              <c16:uniqueId val="{00000000-0C40-4715-A14C-687055A18E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C40-4715-A14C-687055A18E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57.47</c:v>
                </c:pt>
                <c:pt idx="1">
                  <c:v>53.35</c:v>
                </c:pt>
                <c:pt idx="2">
                  <c:v>52.19</c:v>
                </c:pt>
                <c:pt idx="3">
                  <c:v>54.15</c:v>
                </c:pt>
                <c:pt idx="4">
                  <c:v>55.08</c:v>
                </c:pt>
              </c:numCache>
            </c:numRef>
          </c:val>
          <c:extLst>
            <c:ext xmlns:c16="http://schemas.microsoft.com/office/drawing/2014/chart" uri="{C3380CC4-5D6E-409C-BE32-E72D297353CC}">
              <c16:uniqueId val="{00000000-079E-4FF5-A597-EFCB62EB7D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079E-4FF5-A597-EFCB62EB7D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80.91</c:v>
                </c:pt>
                <c:pt idx="1">
                  <c:v>85.85</c:v>
                </c:pt>
                <c:pt idx="2">
                  <c:v>87.03</c:v>
                </c:pt>
                <c:pt idx="3">
                  <c:v>83.16</c:v>
                </c:pt>
                <c:pt idx="4">
                  <c:v>82.36</c:v>
                </c:pt>
              </c:numCache>
            </c:numRef>
          </c:val>
          <c:extLst>
            <c:ext xmlns:c16="http://schemas.microsoft.com/office/drawing/2014/chart" uri="{C3380CC4-5D6E-409C-BE32-E72D297353CC}">
              <c16:uniqueId val="{00000000-BC0F-49C0-BAD7-2E5BD241F6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BC0F-49C0-BAD7-2E5BD241F6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100.38</c:v>
                </c:pt>
                <c:pt idx="1">
                  <c:v>104.66</c:v>
                </c:pt>
                <c:pt idx="2">
                  <c:v>107.67</c:v>
                </c:pt>
                <c:pt idx="3">
                  <c:v>101.83</c:v>
                </c:pt>
                <c:pt idx="4">
                  <c:v>98.4</c:v>
                </c:pt>
              </c:numCache>
            </c:numRef>
          </c:val>
          <c:extLst>
            <c:ext xmlns:c16="http://schemas.microsoft.com/office/drawing/2014/chart" uri="{C3380CC4-5D6E-409C-BE32-E72D297353CC}">
              <c16:uniqueId val="{00000000-3EB1-4174-9A63-B594EC7521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3EB1-4174-9A63-B594EC7521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45.06</c:v>
                </c:pt>
                <c:pt idx="1">
                  <c:v>46.87</c:v>
                </c:pt>
                <c:pt idx="2">
                  <c:v>47.68</c:v>
                </c:pt>
                <c:pt idx="3">
                  <c:v>47.85</c:v>
                </c:pt>
                <c:pt idx="4">
                  <c:v>49.21</c:v>
                </c:pt>
              </c:numCache>
            </c:numRef>
          </c:val>
          <c:extLst>
            <c:ext xmlns:c16="http://schemas.microsoft.com/office/drawing/2014/chart" uri="{C3380CC4-5D6E-409C-BE32-E72D297353CC}">
              <c16:uniqueId val="{00000000-52B6-4C21-A40D-93538F28A1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52B6-4C21-A40D-93538F28A1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2.09</c:v>
                </c:pt>
                <c:pt idx="1">
                  <c:v>1.71</c:v>
                </c:pt>
                <c:pt idx="2">
                  <c:v>1.94</c:v>
                </c:pt>
                <c:pt idx="3">
                  <c:v>1.84</c:v>
                </c:pt>
                <c:pt idx="4">
                  <c:v>2.31</c:v>
                </c:pt>
              </c:numCache>
            </c:numRef>
          </c:val>
          <c:extLst>
            <c:ext xmlns:c16="http://schemas.microsoft.com/office/drawing/2014/chart" uri="{C3380CC4-5D6E-409C-BE32-E72D297353CC}">
              <c16:uniqueId val="{00000000-57FB-460C-9283-C7E8251BA7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57FB-460C-9283-C7E8251BA7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C-4B29-9598-CE5739AB9A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6FC-4B29-9598-CE5739AB9A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1582.03</c:v>
                </c:pt>
                <c:pt idx="1">
                  <c:v>824.42</c:v>
                </c:pt>
                <c:pt idx="2">
                  <c:v>984.74</c:v>
                </c:pt>
                <c:pt idx="3">
                  <c:v>868.66</c:v>
                </c:pt>
                <c:pt idx="4">
                  <c:v>1132.5899999999999</c:v>
                </c:pt>
              </c:numCache>
            </c:numRef>
          </c:val>
          <c:extLst>
            <c:ext xmlns:c16="http://schemas.microsoft.com/office/drawing/2014/chart" uri="{C3380CC4-5D6E-409C-BE32-E72D297353CC}">
              <c16:uniqueId val="{00000000-1F18-47C3-8A32-3BAC90B9D4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1F18-47C3-8A32-3BAC90B9D4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144.84</c:v>
                </c:pt>
                <c:pt idx="1">
                  <c:v>150.76</c:v>
                </c:pt>
                <c:pt idx="2">
                  <c:v>172.35</c:v>
                </c:pt>
                <c:pt idx="3">
                  <c:v>178.14</c:v>
                </c:pt>
                <c:pt idx="4">
                  <c:v>184.22</c:v>
                </c:pt>
              </c:numCache>
            </c:numRef>
          </c:val>
          <c:extLst>
            <c:ext xmlns:c16="http://schemas.microsoft.com/office/drawing/2014/chart" uri="{C3380CC4-5D6E-409C-BE32-E72D297353CC}">
              <c16:uniqueId val="{00000000-DCC0-475A-857E-D8D0586128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DCC0-475A-857E-D8D0586128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96.93</c:v>
                </c:pt>
                <c:pt idx="1">
                  <c:v>101.65</c:v>
                </c:pt>
                <c:pt idx="2">
                  <c:v>104.19</c:v>
                </c:pt>
                <c:pt idx="3">
                  <c:v>98.08</c:v>
                </c:pt>
                <c:pt idx="4">
                  <c:v>94.65</c:v>
                </c:pt>
              </c:numCache>
            </c:numRef>
          </c:val>
          <c:extLst>
            <c:ext xmlns:c16="http://schemas.microsoft.com/office/drawing/2014/chart" uri="{C3380CC4-5D6E-409C-BE32-E72D297353CC}">
              <c16:uniqueId val="{00000000-854B-4771-8276-B7946E3A2A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54B-4771-8276-B7946E3A2A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254.25</c:v>
                </c:pt>
                <c:pt idx="1">
                  <c:v>243.59</c:v>
                </c:pt>
                <c:pt idx="2">
                  <c:v>239.06</c:v>
                </c:pt>
                <c:pt idx="3">
                  <c:v>255.23</c:v>
                </c:pt>
                <c:pt idx="4">
                  <c:v>244.21</c:v>
                </c:pt>
              </c:numCache>
            </c:numRef>
          </c:val>
          <c:extLst>
            <c:ext xmlns:c16="http://schemas.microsoft.com/office/drawing/2014/chart" uri="{C3380CC4-5D6E-409C-BE32-E72D297353CC}">
              <c16:uniqueId val="{00000000-12AC-49A4-BB9B-24FA1C3DE1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12AC-49A4-BB9B-24FA1C3DE1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37"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村山市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24707</v>
      </c>
      <c r="AM8" s="59"/>
      <c r="AN8" s="59"/>
      <c r="AO8" s="59"/>
      <c r="AP8" s="59"/>
      <c r="AQ8" s="59"/>
      <c r="AR8" s="59"/>
      <c r="AS8" s="59"/>
      <c r="AT8" s="50">
        <f>データ!$S$6</f>
        <v>196.98</v>
      </c>
      <c r="AU8" s="51"/>
      <c r="AV8" s="51"/>
      <c r="AW8" s="51"/>
      <c r="AX8" s="51"/>
      <c r="AY8" s="51"/>
      <c r="AZ8" s="51"/>
      <c r="BA8" s="51"/>
      <c r="BB8" s="52">
        <f>データ!$T$6</f>
        <v>125.43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84.69</v>
      </c>
      <c r="J10" s="51"/>
      <c r="K10" s="51"/>
      <c r="L10" s="51"/>
      <c r="M10" s="51"/>
      <c r="N10" s="51"/>
      <c r="O10" s="62"/>
      <c r="P10" s="52">
        <f>データ!$P$6</f>
        <v>99.85</v>
      </c>
      <c r="Q10" s="52"/>
      <c r="R10" s="52"/>
      <c r="S10" s="52"/>
      <c r="T10" s="52"/>
      <c r="U10" s="52"/>
      <c r="V10" s="52"/>
      <c r="W10" s="59">
        <f>データ!$Q$6</f>
        <v>3996</v>
      </c>
      <c r="X10" s="59"/>
      <c r="Y10" s="59"/>
      <c r="Z10" s="59"/>
      <c r="AA10" s="59"/>
      <c r="AB10" s="59"/>
      <c r="AC10" s="59"/>
      <c r="AD10" s="2"/>
      <c r="AE10" s="2"/>
      <c r="AF10" s="2"/>
      <c r="AG10" s="2"/>
      <c r="AH10" s="4"/>
      <c r="AI10" s="4"/>
      <c r="AJ10" s="4"/>
      <c r="AK10" s="4"/>
      <c r="AL10" s="59">
        <f>データ!$U$6</f>
        <v>24525</v>
      </c>
      <c r="AM10" s="59"/>
      <c r="AN10" s="59"/>
      <c r="AO10" s="59"/>
      <c r="AP10" s="59"/>
      <c r="AQ10" s="59"/>
      <c r="AR10" s="59"/>
      <c r="AS10" s="59"/>
      <c r="AT10" s="50">
        <f>データ!$V$6</f>
        <v>56.82</v>
      </c>
      <c r="AU10" s="51"/>
      <c r="AV10" s="51"/>
      <c r="AW10" s="51"/>
      <c r="AX10" s="51"/>
      <c r="AY10" s="51"/>
      <c r="AZ10" s="51"/>
      <c r="BA10" s="51"/>
      <c r="BB10" s="52">
        <f>データ!$W$6</f>
        <v>431.63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TEtNNSdZlX3azv4kjei0HufJdxw1Hl8PIdO6BVh2uzEAOC5obHIDI0+L1R8NcH+b7x5EFK20hjlXHFHEkJ5ag==" saltValue="nnv7J86izljLkvaTbzhs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62081</v>
      </c>
      <c r="D6" s="33">
        <f t="shared" si="3"/>
        <v>46</v>
      </c>
      <c r="E6" s="33">
        <f t="shared" si="3"/>
        <v>1</v>
      </c>
      <c r="F6" s="33">
        <f t="shared" si="3"/>
        <v>0</v>
      </c>
      <c r="G6" s="33">
        <f t="shared" si="3"/>
        <v>1</v>
      </c>
      <c r="H6" s="33" t="str">
        <f t="shared" si="3"/>
        <v>山形県　村山市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84.69</v>
      </c>
      <c r="P6" s="34">
        <f t="shared" si="3"/>
        <v>99.85</v>
      </c>
      <c r="Q6" s="34">
        <f t="shared" si="3"/>
        <v>3996</v>
      </c>
      <c r="R6" s="34">
        <f t="shared" si="3"/>
        <v>24707</v>
      </c>
      <c r="S6" s="34">
        <f t="shared" si="3"/>
        <v>196.98</v>
      </c>
      <c r="T6" s="34">
        <f t="shared" si="3"/>
        <v>125.43</v>
      </c>
      <c r="U6" s="34">
        <f t="shared" si="3"/>
        <v>24525</v>
      </c>
      <c r="V6" s="34">
        <f t="shared" si="3"/>
        <v>56.82</v>
      </c>
      <c r="W6" s="34">
        <f t="shared" si="3"/>
        <v>431.63</v>
      </c>
      <c r="X6" s="35">
        <f>IF(X7="",NA(),X7)</f>
        <v>100.38</v>
      </c>
      <c r="Y6" s="35">
        <f t="shared" ref="Y6:AG6" si="4">IF(Y7="",NA(),Y7)</f>
        <v>104.66</v>
      </c>
      <c r="Z6" s="35">
        <f t="shared" si="4"/>
        <v>107.67</v>
      </c>
      <c r="AA6" s="35">
        <f t="shared" si="4"/>
        <v>101.83</v>
      </c>
      <c r="AB6" s="35">
        <f t="shared" si="4"/>
        <v>98.4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1582.03</v>
      </c>
      <c r="AU6" s="35">
        <f t="shared" ref="AU6:BC6" si="6">IF(AU7="",NA(),AU7)</f>
        <v>824.42</v>
      </c>
      <c r="AV6" s="35">
        <f t="shared" si="6"/>
        <v>984.74</v>
      </c>
      <c r="AW6" s="35">
        <f t="shared" si="6"/>
        <v>868.66</v>
      </c>
      <c r="AX6" s="35">
        <f t="shared" si="6"/>
        <v>1132.5899999999999</v>
      </c>
      <c r="AY6" s="35">
        <f t="shared" si="6"/>
        <v>963.24</v>
      </c>
      <c r="AZ6" s="35">
        <f t="shared" si="6"/>
        <v>381.53</v>
      </c>
      <c r="BA6" s="35">
        <f t="shared" si="6"/>
        <v>391.54</v>
      </c>
      <c r="BB6" s="35">
        <f t="shared" si="6"/>
        <v>384.34</v>
      </c>
      <c r="BC6" s="35">
        <f t="shared" si="6"/>
        <v>359.47</v>
      </c>
      <c r="BD6" s="34" t="str">
        <f>IF(BD7="","",IF(BD7="-","【-】","【"&amp;SUBSTITUTE(TEXT(BD7,"#,##0.00"),"-","△")&amp;"】"))</f>
        <v>【264.34】</v>
      </c>
      <c r="BE6" s="35">
        <f>IF(BE7="",NA(),BE7)</f>
        <v>144.84</v>
      </c>
      <c r="BF6" s="35">
        <f t="shared" ref="BF6:BN6" si="7">IF(BF7="",NA(),BF7)</f>
        <v>150.76</v>
      </c>
      <c r="BG6" s="35">
        <f t="shared" si="7"/>
        <v>172.35</v>
      </c>
      <c r="BH6" s="35">
        <f t="shared" si="7"/>
        <v>178.14</v>
      </c>
      <c r="BI6" s="35">
        <f t="shared" si="7"/>
        <v>184.22</v>
      </c>
      <c r="BJ6" s="35">
        <f t="shared" si="7"/>
        <v>400.38</v>
      </c>
      <c r="BK6" s="35">
        <f t="shared" si="7"/>
        <v>393.27</v>
      </c>
      <c r="BL6" s="35">
        <f t="shared" si="7"/>
        <v>386.97</v>
      </c>
      <c r="BM6" s="35">
        <f t="shared" si="7"/>
        <v>380.58</v>
      </c>
      <c r="BN6" s="35">
        <f t="shared" si="7"/>
        <v>401.79</v>
      </c>
      <c r="BO6" s="34" t="str">
        <f>IF(BO7="","",IF(BO7="-","【-】","【"&amp;SUBSTITUTE(TEXT(BO7,"#,##0.00"),"-","△")&amp;"】"))</f>
        <v>【274.27】</v>
      </c>
      <c r="BP6" s="35">
        <f>IF(BP7="",NA(),BP7)</f>
        <v>96.93</v>
      </c>
      <c r="BQ6" s="35">
        <f t="shared" ref="BQ6:BY6" si="8">IF(BQ7="",NA(),BQ7)</f>
        <v>101.65</v>
      </c>
      <c r="BR6" s="35">
        <f t="shared" si="8"/>
        <v>104.19</v>
      </c>
      <c r="BS6" s="35">
        <f t="shared" si="8"/>
        <v>98.08</v>
      </c>
      <c r="BT6" s="35">
        <f t="shared" si="8"/>
        <v>94.65</v>
      </c>
      <c r="BU6" s="35">
        <f t="shared" si="8"/>
        <v>96.56</v>
      </c>
      <c r="BV6" s="35">
        <f t="shared" si="8"/>
        <v>100.47</v>
      </c>
      <c r="BW6" s="35">
        <f t="shared" si="8"/>
        <v>101.72</v>
      </c>
      <c r="BX6" s="35">
        <f t="shared" si="8"/>
        <v>102.38</v>
      </c>
      <c r="BY6" s="35">
        <f t="shared" si="8"/>
        <v>100.12</v>
      </c>
      <c r="BZ6" s="34" t="str">
        <f>IF(BZ7="","",IF(BZ7="-","【-】","【"&amp;SUBSTITUTE(TEXT(BZ7,"#,##0.00"),"-","△")&amp;"】"))</f>
        <v>【104.36】</v>
      </c>
      <c r="CA6" s="35">
        <f>IF(CA7="",NA(),CA7)</f>
        <v>254.25</v>
      </c>
      <c r="CB6" s="35">
        <f t="shared" ref="CB6:CJ6" si="9">IF(CB7="",NA(),CB7)</f>
        <v>243.59</v>
      </c>
      <c r="CC6" s="35">
        <f t="shared" si="9"/>
        <v>239.06</v>
      </c>
      <c r="CD6" s="35">
        <f t="shared" si="9"/>
        <v>255.23</v>
      </c>
      <c r="CE6" s="35">
        <f t="shared" si="9"/>
        <v>244.21</v>
      </c>
      <c r="CF6" s="35">
        <f t="shared" si="9"/>
        <v>177.14</v>
      </c>
      <c r="CG6" s="35">
        <f t="shared" si="9"/>
        <v>169.82</v>
      </c>
      <c r="CH6" s="35">
        <f t="shared" si="9"/>
        <v>168.2</v>
      </c>
      <c r="CI6" s="35">
        <f t="shared" si="9"/>
        <v>168.67</v>
      </c>
      <c r="CJ6" s="35">
        <f t="shared" si="9"/>
        <v>174.97</v>
      </c>
      <c r="CK6" s="34" t="str">
        <f>IF(CK7="","",IF(CK7="-","【-】","【"&amp;SUBSTITUTE(TEXT(CK7,"#,##0.00"),"-","△")&amp;"】"))</f>
        <v>【165.71】</v>
      </c>
      <c r="CL6" s="35">
        <f>IF(CL7="",NA(),CL7)</f>
        <v>57.47</v>
      </c>
      <c r="CM6" s="35">
        <f t="shared" ref="CM6:CU6" si="10">IF(CM7="",NA(),CM7)</f>
        <v>53.35</v>
      </c>
      <c r="CN6" s="35">
        <f t="shared" si="10"/>
        <v>52.19</v>
      </c>
      <c r="CO6" s="35">
        <f t="shared" si="10"/>
        <v>54.15</v>
      </c>
      <c r="CP6" s="35">
        <f t="shared" si="10"/>
        <v>55.08</v>
      </c>
      <c r="CQ6" s="35">
        <f t="shared" si="10"/>
        <v>55.64</v>
      </c>
      <c r="CR6" s="35">
        <f t="shared" si="10"/>
        <v>55.13</v>
      </c>
      <c r="CS6" s="35">
        <f t="shared" si="10"/>
        <v>54.77</v>
      </c>
      <c r="CT6" s="35">
        <f t="shared" si="10"/>
        <v>54.92</v>
      </c>
      <c r="CU6" s="35">
        <f t="shared" si="10"/>
        <v>55.63</v>
      </c>
      <c r="CV6" s="34" t="str">
        <f>IF(CV7="","",IF(CV7="-","【-】","【"&amp;SUBSTITUTE(TEXT(CV7,"#,##0.00"),"-","△")&amp;"】"))</f>
        <v>【60.41】</v>
      </c>
      <c r="CW6" s="35">
        <f>IF(CW7="",NA(),CW7)</f>
        <v>80.91</v>
      </c>
      <c r="CX6" s="35">
        <f t="shared" ref="CX6:DF6" si="11">IF(CX7="",NA(),CX7)</f>
        <v>85.85</v>
      </c>
      <c r="CY6" s="35">
        <f t="shared" si="11"/>
        <v>87.03</v>
      </c>
      <c r="CZ6" s="35">
        <f t="shared" si="11"/>
        <v>83.16</v>
      </c>
      <c r="DA6" s="35">
        <f t="shared" si="11"/>
        <v>82.36</v>
      </c>
      <c r="DB6" s="35">
        <f t="shared" si="11"/>
        <v>83.09</v>
      </c>
      <c r="DC6" s="35">
        <f t="shared" si="11"/>
        <v>83</v>
      </c>
      <c r="DD6" s="35">
        <f t="shared" si="11"/>
        <v>82.89</v>
      </c>
      <c r="DE6" s="35">
        <f t="shared" si="11"/>
        <v>82.66</v>
      </c>
      <c r="DF6" s="35">
        <f t="shared" si="11"/>
        <v>82.04</v>
      </c>
      <c r="DG6" s="34" t="str">
        <f>IF(DG7="","",IF(DG7="-","【-】","【"&amp;SUBSTITUTE(TEXT(DG7,"#,##0.00"),"-","△")&amp;"】"))</f>
        <v>【89.93】</v>
      </c>
      <c r="DH6" s="35">
        <f>IF(DH7="",NA(),DH7)</f>
        <v>45.06</v>
      </c>
      <c r="DI6" s="35">
        <f t="shared" ref="DI6:DQ6" si="12">IF(DI7="",NA(),DI7)</f>
        <v>46.87</v>
      </c>
      <c r="DJ6" s="35">
        <f t="shared" si="12"/>
        <v>47.68</v>
      </c>
      <c r="DK6" s="35">
        <f t="shared" si="12"/>
        <v>47.85</v>
      </c>
      <c r="DL6" s="35">
        <f t="shared" si="12"/>
        <v>49.21</v>
      </c>
      <c r="DM6" s="35">
        <f t="shared" si="12"/>
        <v>39.06</v>
      </c>
      <c r="DN6" s="35">
        <f t="shared" si="12"/>
        <v>46.66</v>
      </c>
      <c r="DO6" s="35">
        <f t="shared" si="12"/>
        <v>47.46</v>
      </c>
      <c r="DP6" s="35">
        <f t="shared" si="12"/>
        <v>48.49</v>
      </c>
      <c r="DQ6" s="35">
        <f t="shared" si="12"/>
        <v>48.05</v>
      </c>
      <c r="DR6" s="34" t="str">
        <f>IF(DR7="","",IF(DR7="-","【-】","【"&amp;SUBSTITUTE(TEXT(DR7,"#,##0.00"),"-","△")&amp;"】"))</f>
        <v>【48.12】</v>
      </c>
      <c r="DS6" s="35">
        <f>IF(DS7="",NA(),DS7)</f>
        <v>2.09</v>
      </c>
      <c r="DT6" s="35">
        <f t="shared" ref="DT6:EB6" si="13">IF(DT7="",NA(),DT7)</f>
        <v>1.71</v>
      </c>
      <c r="DU6" s="35">
        <f t="shared" si="13"/>
        <v>1.94</v>
      </c>
      <c r="DV6" s="35">
        <f t="shared" si="13"/>
        <v>1.84</v>
      </c>
      <c r="DW6" s="35">
        <f t="shared" si="13"/>
        <v>2.31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0.44</v>
      </c>
      <c r="EE6" s="35">
        <f t="shared" ref="EE6:EM6" si="14">IF(EE7="",NA(),EE7)</f>
        <v>0.4</v>
      </c>
      <c r="EF6" s="35">
        <f t="shared" si="14"/>
        <v>0.71</v>
      </c>
      <c r="EG6" s="35">
        <f t="shared" si="14"/>
        <v>0.36</v>
      </c>
      <c r="EH6" s="35">
        <f t="shared" si="14"/>
        <v>0.27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62081</v>
      </c>
      <c r="D7" s="37">
        <v>46</v>
      </c>
      <c r="E7" s="37">
        <v>1</v>
      </c>
      <c r="F7" s="37">
        <v>0</v>
      </c>
      <c r="G7" s="37">
        <v>1</v>
      </c>
      <c r="H7" s="37" t="s">
        <v>105</v>
      </c>
      <c r="I7" s="37" t="s">
        <v>106</v>
      </c>
      <c r="J7" s="37" t="s">
        <v>107</v>
      </c>
      <c r="K7" s="37" t="s">
        <v>108</v>
      </c>
      <c r="L7" s="37" t="s">
        <v>109</v>
      </c>
      <c r="M7" s="37" t="s">
        <v>110</v>
      </c>
      <c r="N7" s="38" t="s">
        <v>111</v>
      </c>
      <c r="O7" s="38">
        <v>84.69</v>
      </c>
      <c r="P7" s="38">
        <v>99.85</v>
      </c>
      <c r="Q7" s="38">
        <v>3996</v>
      </c>
      <c r="R7" s="38">
        <v>24707</v>
      </c>
      <c r="S7" s="38">
        <v>196.98</v>
      </c>
      <c r="T7" s="38">
        <v>125.43</v>
      </c>
      <c r="U7" s="38">
        <v>24525</v>
      </c>
      <c r="V7" s="38">
        <v>56.82</v>
      </c>
      <c r="W7" s="38">
        <v>431.63</v>
      </c>
      <c r="X7" s="38">
        <v>100.38</v>
      </c>
      <c r="Y7" s="38">
        <v>104.66</v>
      </c>
      <c r="Z7" s="38">
        <v>107.67</v>
      </c>
      <c r="AA7" s="38">
        <v>101.83</v>
      </c>
      <c r="AB7" s="38">
        <v>98.4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1582.03</v>
      </c>
      <c r="AU7" s="38">
        <v>824.42</v>
      </c>
      <c r="AV7" s="38">
        <v>984.74</v>
      </c>
      <c r="AW7" s="38">
        <v>868.66</v>
      </c>
      <c r="AX7" s="38">
        <v>1132.5899999999999</v>
      </c>
      <c r="AY7" s="38">
        <v>963.24</v>
      </c>
      <c r="AZ7" s="38">
        <v>381.53</v>
      </c>
      <c r="BA7" s="38">
        <v>391.54</v>
      </c>
      <c r="BB7" s="38">
        <v>384.34</v>
      </c>
      <c r="BC7" s="38">
        <v>359.47</v>
      </c>
      <c r="BD7" s="38">
        <v>264.33999999999997</v>
      </c>
      <c r="BE7" s="38">
        <v>144.84</v>
      </c>
      <c r="BF7" s="38">
        <v>150.76</v>
      </c>
      <c r="BG7" s="38">
        <v>172.35</v>
      </c>
      <c r="BH7" s="38">
        <v>178.14</v>
      </c>
      <c r="BI7" s="38">
        <v>184.22</v>
      </c>
      <c r="BJ7" s="38">
        <v>400.38</v>
      </c>
      <c r="BK7" s="38">
        <v>393.27</v>
      </c>
      <c r="BL7" s="38">
        <v>386.97</v>
      </c>
      <c r="BM7" s="38">
        <v>380.58</v>
      </c>
      <c r="BN7" s="38">
        <v>401.79</v>
      </c>
      <c r="BO7" s="38">
        <v>274.27</v>
      </c>
      <c r="BP7" s="38">
        <v>96.93</v>
      </c>
      <c r="BQ7" s="38">
        <v>101.65</v>
      </c>
      <c r="BR7" s="38">
        <v>104.19</v>
      </c>
      <c r="BS7" s="38">
        <v>98.08</v>
      </c>
      <c r="BT7" s="38">
        <v>94.65</v>
      </c>
      <c r="BU7" s="38">
        <v>96.56</v>
      </c>
      <c r="BV7" s="38">
        <v>100.47</v>
      </c>
      <c r="BW7" s="38">
        <v>101.72</v>
      </c>
      <c r="BX7" s="38">
        <v>102.38</v>
      </c>
      <c r="BY7" s="38">
        <v>100.12</v>
      </c>
      <c r="BZ7" s="38">
        <v>104.36</v>
      </c>
      <c r="CA7" s="38">
        <v>254.25</v>
      </c>
      <c r="CB7" s="38">
        <v>243.59</v>
      </c>
      <c r="CC7" s="38">
        <v>239.06</v>
      </c>
      <c r="CD7" s="38">
        <v>255.23</v>
      </c>
      <c r="CE7" s="38">
        <v>244.21</v>
      </c>
      <c r="CF7" s="38">
        <v>177.14</v>
      </c>
      <c r="CG7" s="38">
        <v>169.82</v>
      </c>
      <c r="CH7" s="38">
        <v>168.2</v>
      </c>
      <c r="CI7" s="38">
        <v>168.67</v>
      </c>
      <c r="CJ7" s="38">
        <v>174.97</v>
      </c>
      <c r="CK7" s="38">
        <v>165.71</v>
      </c>
      <c r="CL7" s="38">
        <v>57.47</v>
      </c>
      <c r="CM7" s="38">
        <v>53.35</v>
      </c>
      <c r="CN7" s="38">
        <v>52.19</v>
      </c>
      <c r="CO7" s="38">
        <v>54.15</v>
      </c>
      <c r="CP7" s="38">
        <v>55.08</v>
      </c>
      <c r="CQ7" s="38">
        <v>55.64</v>
      </c>
      <c r="CR7" s="38">
        <v>55.13</v>
      </c>
      <c r="CS7" s="38">
        <v>54.77</v>
      </c>
      <c r="CT7" s="38">
        <v>54.92</v>
      </c>
      <c r="CU7" s="38">
        <v>55.63</v>
      </c>
      <c r="CV7" s="38">
        <v>60.41</v>
      </c>
      <c r="CW7" s="38">
        <v>80.91</v>
      </c>
      <c r="CX7" s="38">
        <v>85.85</v>
      </c>
      <c r="CY7" s="38">
        <v>87.03</v>
      </c>
      <c r="CZ7" s="38">
        <v>83.16</v>
      </c>
      <c r="DA7" s="38">
        <v>82.36</v>
      </c>
      <c r="DB7" s="38">
        <v>83.09</v>
      </c>
      <c r="DC7" s="38">
        <v>83</v>
      </c>
      <c r="DD7" s="38">
        <v>82.89</v>
      </c>
      <c r="DE7" s="38">
        <v>82.66</v>
      </c>
      <c r="DF7" s="38">
        <v>82.04</v>
      </c>
      <c r="DG7" s="38">
        <v>89.93</v>
      </c>
      <c r="DH7" s="38">
        <v>45.06</v>
      </c>
      <c r="DI7" s="38">
        <v>46.87</v>
      </c>
      <c r="DJ7" s="38">
        <v>47.68</v>
      </c>
      <c r="DK7" s="38">
        <v>47.85</v>
      </c>
      <c r="DL7" s="38">
        <v>49.21</v>
      </c>
      <c r="DM7" s="38">
        <v>39.06</v>
      </c>
      <c r="DN7" s="38">
        <v>46.66</v>
      </c>
      <c r="DO7" s="38">
        <v>47.46</v>
      </c>
      <c r="DP7" s="38">
        <v>48.49</v>
      </c>
      <c r="DQ7" s="38">
        <v>48.05</v>
      </c>
      <c r="DR7" s="38">
        <v>48.12</v>
      </c>
      <c r="DS7" s="38">
        <v>2.09</v>
      </c>
      <c r="DT7" s="38">
        <v>1.71</v>
      </c>
      <c r="DU7" s="38">
        <v>1.94</v>
      </c>
      <c r="DV7" s="38">
        <v>1.84</v>
      </c>
      <c r="DW7" s="38">
        <v>2.31</v>
      </c>
      <c r="DX7" s="38">
        <v>8.8699999999999992</v>
      </c>
      <c r="DY7" s="38">
        <v>9.85</v>
      </c>
      <c r="DZ7" s="38">
        <v>9.7100000000000009</v>
      </c>
      <c r="EA7" s="38">
        <v>12.79</v>
      </c>
      <c r="EB7" s="38">
        <v>13.39</v>
      </c>
      <c r="EC7" s="38">
        <v>15.89</v>
      </c>
      <c r="ED7" s="38">
        <v>0.44</v>
      </c>
      <c r="EE7" s="38">
        <v>0.4</v>
      </c>
      <c r="EF7" s="38">
        <v>0.71</v>
      </c>
      <c r="EG7" s="38">
        <v>0.36</v>
      </c>
      <c r="EH7" s="38">
        <v>0.27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古瀬 英憲</cp:lastModifiedBy>
  <dcterms:created xsi:type="dcterms:W3CDTF">2018-12-03T08:26:53Z</dcterms:created>
  <dcterms:modified xsi:type="dcterms:W3CDTF">2019-01-23T04:45:34Z</dcterms:modified>
  <cp:category/>
</cp:coreProperties>
</file>