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CA57D9\disk\宗田です。\20190115（経営比較分析表）\通知等\【経営比較分析表】2017_063011_47_010\"/>
    </mc:Choice>
  </mc:AlternateContent>
  <workbookProtection workbookAlgorithmName="SHA-512" workbookHashValue="v6fyLp/jvOtN/dH45jzmddhJpEnxpiyxtQ/FGF1HAIiswTK941wUdJSHql0KjQ+drzSX/v9ZHGBYUWuKbv2qYg==" workbookSaltValue="M5C7n9fi7SOg1mgrRj/uF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<sst xmlns="http://schemas.openxmlformats.org/spreadsheetml/2006/main" count="237" uniqueCount="123">
  <si>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</si>
  <si>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</si>
  <si>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</si>
  <si>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</si>
  <si>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</si>
  <si>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</si>
  <si>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</si>
  <si>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</si>
  <si>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</si>
  <si>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</si>
  <si>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</si>
  <si>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</si>
  <si>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</si>
  <si>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</si>
  <si>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</si>
  <si>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</si>
  <si>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</si>
  <si>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</si>
  <si>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</si>
  <si>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</si>
  <si>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</si>
  <si>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</si>
  <si>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</si>
  <si>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</si>
  <si>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</si>
  <si>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</si>
  <si>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</si>
  <si>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</si>
  <si>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</si>
  <si>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</si>
  <si>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</si>
  <si>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</si>
  <si>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</si>
  <si>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</si>
  <si>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</si>
  <si>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</si>
  <si>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</si>
  <si>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</si>
  <si>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</si>
  <si>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</si>
  <si>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</si>
  <si>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</si>
  <si>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</si>
  <si>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</si>
  <si>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</si>
  <si>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</si>
  <si>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</si>
  <si>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</si>
  <si>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</si>
  <si>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</si>
  <si>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</si>
  <si>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</si>
  <si>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</si>
  <si>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</si>
  <si>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</si>
  <si>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</si>
  <si>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</si>
  <si>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</si>
  <si>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</si>
  <si>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</si>
  <si>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</si>
  <si>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</si>
  <si>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</si>
  <si>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</si>
  <si>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</si>
  <si>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</si>
  <si>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</si>
  <si>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</si>
  <si>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</si>
  <si>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</si>
  <si>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</si>
  <si>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</si>
  <si>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</si>
  <si>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</si>
  <si>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</si>
  <si>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</si>
  <si>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</si>
  <si>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</si>
  <si>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</si>
  <si>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</si>
  <si>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</si>
  <si>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</si>
  <si>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</si>
  <si>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</si>
  <si>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</si>
  <si>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</si>
  <si>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</si>
  <si>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</si>
  <si>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</si>
  <si>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</si>
  <si>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</si>
  <si>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</si>
  <si>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</si>
  <si>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</si>
  <si>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</si>
  <si>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</si>
  <si>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</si>
  <si>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</si>
  <si>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</si>
  <si>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</si>
  <si>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</si>
  <si>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</si>
  <si>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</si>
  <si>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</si>
  <si>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</si>
  <si>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</si>
  <si>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</si>
  <si>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山辺町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</si>
  <si>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</si>
  <si>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</si>
  <si>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</si>
  <si>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</si>
  <si>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</si>
  <si>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</si>
  <si>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</si>
  <si>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</si>
  <si>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</si>
  <si>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</si>
  <si>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</si>
  <si>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</si>
  <si>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等に伴い漏水や故障の対応が課題である。また、管路更新等については財源の確保や受益者負担の点からも困難が予想されるが、平成３２年４月からの法適化に向けて検討を重ねてゆき、また、法適化後も健全経営を図るべく努力してゆく。</t>
    <rPh sb="1" eb="3">
      <t>シセツ</t>
    </rPh>
    <rPh sb="4" eb="6">
      <t>ロウキュウ</t>
    </rPh>
    <rPh sb="6" eb="7">
      <t>カ</t>
    </rPh>
    <rPh sb="7" eb="8">
      <t>トウ</t>
    </rPh>
    <rPh sb="9" eb="10">
      <t>トモナ</t>
    </rPh>
    <rPh sb="11" eb="13">
      <t>ロウスイ</t>
    </rPh>
    <rPh sb="14" eb="16">
      <t>コショウ</t>
    </rPh>
    <rPh sb="17" eb="19">
      <t>タイオウ</t>
    </rPh>
    <rPh sb="20" eb="22">
      <t>カダイ</t>
    </rPh>
    <rPh sb="29" eb="31">
      <t>カンロ</t>
    </rPh>
    <rPh sb="31" eb="33">
      <t>コウシン</t>
    </rPh>
    <rPh sb="33" eb="34">
      <t>ナド</t>
    </rPh>
    <rPh sb="39" eb="41">
      <t>ザイゲン</t>
    </rPh>
    <rPh sb="42" eb="44">
      <t>カクホ</t>
    </rPh>
    <rPh sb="45" eb="48">
      <t>ジュエキシャ</t>
    </rPh>
    <rPh sb="48" eb="50">
      <t>フタン</t>
    </rPh>
    <rPh sb="51" eb="52">
      <t>テン</t>
    </rPh>
    <rPh sb="55" eb="57">
      <t>コンナン</t>
    </rPh>
    <rPh sb="58" eb="60">
      <t>ヨソウ</t>
    </rPh>
    <rPh sb="65" eb="67">
      <t>ヘイセイ</t>
    </rPh>
    <rPh sb="69" eb="70">
      <t>ネン</t>
    </rPh>
    <rPh sb="71" eb="72">
      <t>ガツ</t>
    </rPh>
    <rPh sb="75" eb="76">
      <t>ホウ</t>
    </rPh>
    <rPh sb="76" eb="77">
      <t>テキ</t>
    </rPh>
    <rPh sb="77" eb="78">
      <t>カ</t>
    </rPh>
    <rPh sb="79" eb="80">
      <t>ム</t>
    </rPh>
    <rPh sb="82" eb="84">
      <t>ケントウ</t>
    </rPh>
    <rPh sb="85" eb="86">
      <t>カサ</t>
    </rPh>
    <rPh sb="94" eb="95">
      <t>ホウ</t>
    </rPh>
    <rPh sb="95" eb="96">
      <t>テキ</t>
    </rPh>
    <rPh sb="96" eb="97">
      <t>カ</t>
    </rPh>
    <rPh sb="97" eb="98">
      <t>ゴ</t>
    </rPh>
    <rPh sb="99" eb="101">
      <t>ケンゼン</t>
    </rPh>
    <rPh sb="101" eb="103">
      <t>ケイエイ</t>
    </rPh>
    <rPh sb="104" eb="105">
      <t>ハカ</t>
    </rPh>
    <rPh sb="108" eb="110">
      <t>ドリョク</t>
    </rPh>
    <phoneticPr fontId="4"/>
  </si>
  <si>
    <t>　施設及び管路の老朽化が進んでおり、年数回故障や漏水が発生している。異常が発生した場合には連絡が入り次第、ただちに原因究明と修理等をその都度実施しているが、新たな管渠の布設という事でなくあくまで修繕としての入れ替えでの対応である。また復旧までは断水対策として給水車での対応などもしている。</t>
    <rPh sb="1" eb="3">
      <t>シセツ</t>
    </rPh>
    <rPh sb="3" eb="4">
      <t>オヨ</t>
    </rPh>
    <rPh sb="5" eb="7">
      <t>カンロ</t>
    </rPh>
    <rPh sb="8" eb="11">
      <t>ロウキュウカ</t>
    </rPh>
    <rPh sb="12" eb="13">
      <t>スス</t>
    </rPh>
    <rPh sb="18" eb="19">
      <t>ネン</t>
    </rPh>
    <rPh sb="19" eb="21">
      <t>スウカイ</t>
    </rPh>
    <rPh sb="21" eb="23">
      <t>コショウ</t>
    </rPh>
    <rPh sb="24" eb="26">
      <t>ロウスイ</t>
    </rPh>
    <rPh sb="27" eb="29">
      <t>ハッセイ</t>
    </rPh>
    <rPh sb="34" eb="36">
      <t>イジョウ</t>
    </rPh>
    <rPh sb="37" eb="39">
      <t>ハッセイ</t>
    </rPh>
    <rPh sb="41" eb="43">
      <t>バアイ</t>
    </rPh>
    <rPh sb="45" eb="47">
      <t>レンラク</t>
    </rPh>
    <rPh sb="48" eb="49">
      <t>ハイ</t>
    </rPh>
    <rPh sb="50" eb="52">
      <t>シダイ</t>
    </rPh>
    <rPh sb="57" eb="59">
      <t>ゲンイン</t>
    </rPh>
    <rPh sb="59" eb="61">
      <t>キュウメイ</t>
    </rPh>
    <rPh sb="62" eb="64">
      <t>シュウリ</t>
    </rPh>
    <rPh sb="64" eb="65">
      <t>トウ</t>
    </rPh>
    <rPh sb="68" eb="70">
      <t>ツド</t>
    </rPh>
    <rPh sb="70" eb="72">
      <t>ジッシ</t>
    </rPh>
    <rPh sb="78" eb="79">
      <t>アラ</t>
    </rPh>
    <rPh sb="81" eb="83">
      <t>カンキョ</t>
    </rPh>
    <rPh sb="84" eb="86">
      <t>フセツ</t>
    </rPh>
    <rPh sb="89" eb="90">
      <t>コト</t>
    </rPh>
    <rPh sb="97" eb="99">
      <t>シュウゼン</t>
    </rPh>
    <rPh sb="103" eb="104">
      <t>イ</t>
    </rPh>
    <rPh sb="105" eb="106">
      <t>カ</t>
    </rPh>
    <rPh sb="109" eb="111">
      <t>タイオウ</t>
    </rPh>
    <rPh sb="117" eb="119">
      <t>フッキュウ</t>
    </rPh>
    <rPh sb="122" eb="124">
      <t>ダンスイ</t>
    </rPh>
    <rPh sb="124" eb="126">
      <t>タイサク</t>
    </rPh>
    <rPh sb="129" eb="131">
      <t>キュウスイ</t>
    </rPh>
    <rPh sb="131" eb="132">
      <t>シャ</t>
    </rPh>
    <rPh sb="134" eb="136">
      <t>タイオウ</t>
    </rPh>
    <phoneticPr fontId="4"/>
  </si>
  <si>
    <t>　水道事業の収益については収益的収支比率及び料金回収率が毎年１００％を超えているように、単年度収支自体は黒字となっているが、これはあくまで必要最低限の管渠修繕等しか実施していないためである。施設の老朽化に伴い漏水も年に何回か発生しており、その都度対応している状況にある。水道施設の抜本的見直しが必要となっている時期であるが、財源の確保の課題があり進んでいない状況にある。
　また、給水原価については平均値を下回っており比較的安価である。ただし、施設利用率や有収率については平均を下回っており改善の余地がある。</t>
    <rPh sb="1" eb="3">
      <t>スイドウ</t>
    </rPh>
    <rPh sb="3" eb="5">
      <t>ジギョウ</t>
    </rPh>
    <rPh sb="6" eb="8">
      <t>シュウエキ</t>
    </rPh>
    <rPh sb="13" eb="16">
      <t>シュウエキテキ</t>
    </rPh>
    <rPh sb="16" eb="18">
      <t>シュウシ</t>
    </rPh>
    <rPh sb="18" eb="20">
      <t>ヒリツ</t>
    </rPh>
    <rPh sb="20" eb="21">
      <t>オヨ</t>
    </rPh>
    <rPh sb="22" eb="24">
      <t>リョウキン</t>
    </rPh>
    <rPh sb="24" eb="26">
      <t>カイシュウ</t>
    </rPh>
    <rPh sb="26" eb="27">
      <t>リツ</t>
    </rPh>
    <rPh sb="28" eb="30">
      <t>マイネン</t>
    </rPh>
    <rPh sb="35" eb="36">
      <t>コ</t>
    </rPh>
    <rPh sb="44" eb="47">
      <t>タンネンド</t>
    </rPh>
    <rPh sb="47" eb="49">
      <t>シュウシ</t>
    </rPh>
    <rPh sb="49" eb="51">
      <t>ジタイ</t>
    </rPh>
    <rPh sb="52" eb="54">
      <t>クロジ</t>
    </rPh>
    <rPh sb="69" eb="71">
      <t>ヒツヨウ</t>
    </rPh>
    <rPh sb="71" eb="74">
      <t>サイテイゲン</t>
    </rPh>
    <rPh sb="75" eb="77">
      <t>カンキョ</t>
    </rPh>
    <rPh sb="77" eb="79">
      <t>シュウゼン</t>
    </rPh>
    <rPh sb="79" eb="80">
      <t>トウ</t>
    </rPh>
    <rPh sb="82" eb="84">
      <t>ジッシ</t>
    </rPh>
    <rPh sb="95" eb="97">
      <t>シセツ</t>
    </rPh>
    <rPh sb="98" eb="101">
      <t>ロウキュウカ</t>
    </rPh>
    <rPh sb="102" eb="103">
      <t>トモナ</t>
    </rPh>
    <rPh sb="104" eb="106">
      <t>ロウスイ</t>
    </rPh>
    <rPh sb="107" eb="108">
      <t>ネン</t>
    </rPh>
    <rPh sb="109" eb="111">
      <t>ナンカイ</t>
    </rPh>
    <rPh sb="112" eb="114">
      <t>ハッセイ</t>
    </rPh>
    <rPh sb="121" eb="123">
      <t>ツド</t>
    </rPh>
    <rPh sb="123" eb="125">
      <t>タイオウ</t>
    </rPh>
    <rPh sb="129" eb="131">
      <t>ジョウキョウ</t>
    </rPh>
    <rPh sb="135" eb="137">
      <t>スイドウ</t>
    </rPh>
    <rPh sb="137" eb="139">
      <t>シセツ</t>
    </rPh>
    <rPh sb="140" eb="143">
      <t>バッポンテキ</t>
    </rPh>
    <rPh sb="143" eb="145">
      <t>ミナオ</t>
    </rPh>
    <rPh sb="147" eb="149">
      <t>ヒツヨウ</t>
    </rPh>
    <rPh sb="155" eb="157">
      <t>ジキ</t>
    </rPh>
    <rPh sb="162" eb="164">
      <t>ザイゲン</t>
    </rPh>
    <rPh sb="165" eb="167">
      <t>カクホ</t>
    </rPh>
    <rPh sb="168" eb="170">
      <t>カダイ</t>
    </rPh>
    <rPh sb="173" eb="174">
      <t>スス</t>
    </rPh>
    <rPh sb="179" eb="181">
      <t>ジョウキョウ</t>
    </rPh>
    <rPh sb="190" eb="192">
      <t>キュウスイ</t>
    </rPh>
    <rPh sb="192" eb="194">
      <t>ゲンカ</t>
    </rPh>
    <rPh sb="199" eb="202">
      <t>ヘイキンチ</t>
    </rPh>
    <rPh sb="203" eb="205">
      <t>シタマワ</t>
    </rPh>
    <rPh sb="209" eb="212">
      <t>ヒカクテキ</t>
    </rPh>
    <rPh sb="212" eb="214">
      <t>アンカ</t>
    </rPh>
    <rPh sb="222" eb="224">
      <t>シセツ</t>
    </rPh>
    <rPh sb="224" eb="227">
      <t>リヨウリツ</t>
    </rPh>
    <rPh sb="228" eb="229">
      <t>ユウ</t>
    </rPh>
    <rPh sb="239" eb="24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</si>
</sst>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5A-4FF4-B271-33F106762CCD}"/>
            </c:ext>
          </c:extLst>
        </c:ser>
        <c:dLbls>
          <c:showLegendKey val="0"/>
          <c:showVal val="0"/>
          <c:showCatName val="0"/>
          <c:showSerName val="0"/>
          <c:showPercent val="0"/>
          <c:showBubbleSize val="0"/>
        </c:dLbls>
        <c:gapWidth val="150"/>
        <c:axId val="122129088"/>
        <c:axId val="1221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8A5A-4FF4-B271-33F106762CCD}"/>
            </c:ext>
          </c:extLst>
        </c:ser>
        <c:dLbls>
          <c:showLegendKey val="0"/>
          <c:showVal val="0"/>
          <c:showCatName val="0"/>
          <c:showSerName val="0"/>
          <c:showPercent val="0"/>
          <c:showBubbleSize val="0"/>
        </c:dLbls>
        <c:marker val="1"/>
        <c:smooth val="0"/>
        <c:axId val="122129088"/>
        <c:axId val="122129472"/>
      </c:lineChart>
      <c:dateAx>
        <c:axId val="122129088"/>
        <c:scaling>
          <c:orientation val="minMax"/>
        </c:scaling>
        <c:delete val="1"/>
        <c:axPos val="b"/>
        <c:numFmt formatCode="ge" sourceLinked="1"/>
        <c:majorTickMark val="none"/>
        <c:minorTickMark val="none"/>
        <c:tickLblPos val="none"/>
        <c:crossAx val="122129472"/>
        <c:crosses val="autoZero"/>
        <c:auto val="1"/>
        <c:lblOffset val="100"/>
        <c:baseTimeUnit val="years"/>
      </c:dateAx>
      <c:valAx>
        <c:axId val="1221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35.65</c:v>
                </c:pt>
                <c:pt idx="1">
                  <c:v>33.68</c:v>
                </c:pt>
                <c:pt idx="2">
                  <c:v>37.31</c:v>
                </c:pt>
                <c:pt idx="3">
                  <c:v>36.74</c:v>
                </c:pt>
                <c:pt idx="4">
                  <c:v>44.83</c:v>
                </c:pt>
              </c:numCache>
            </c:numRef>
          </c:val>
          <c:extLst xmlns:c16r2="http://schemas.microsoft.com/office/drawing/2015/06/chart">
            <c:ext xmlns:c16="http://schemas.microsoft.com/office/drawing/2014/chart" uri="{C3380CC4-5D6E-409C-BE32-E72D297353CC}">
              <c16:uniqueId val="{00000000-0908-4B99-8FDB-711212E4820E}"/>
            </c:ext>
          </c:extLst>
        </c:ser>
        <c:dLbls>
          <c:showLegendKey val="0"/>
          <c:showVal val="0"/>
          <c:showCatName val="0"/>
          <c:showSerName val="0"/>
          <c:showPercent val="0"/>
          <c:showBubbleSize val="0"/>
        </c:dLbls>
        <c:gapWidth val="150"/>
        <c:axId val="202817320"/>
        <c:axId val="20281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0908-4B99-8FDB-711212E4820E}"/>
            </c:ext>
          </c:extLst>
        </c:ser>
        <c:dLbls>
          <c:showLegendKey val="0"/>
          <c:showVal val="0"/>
          <c:showCatName val="0"/>
          <c:showSerName val="0"/>
          <c:showPercent val="0"/>
          <c:showBubbleSize val="0"/>
        </c:dLbls>
        <c:marker val="1"/>
        <c:smooth val="0"/>
        <c:axId val="202817320"/>
        <c:axId val="202817712"/>
      </c:lineChart>
      <c:dateAx>
        <c:axId val="202817320"/>
        <c:scaling>
          <c:orientation val="minMax"/>
        </c:scaling>
        <c:delete val="1"/>
        <c:axPos val="b"/>
        <c:numFmt formatCode="ge" sourceLinked="1"/>
        <c:majorTickMark val="none"/>
        <c:minorTickMark val="none"/>
        <c:tickLblPos val="none"/>
        <c:crossAx val="202817712"/>
        <c:crosses val="autoZero"/>
        <c:auto val="1"/>
        <c:lblOffset val="100"/>
        <c:baseTimeUnit val="years"/>
      </c:dateAx>
      <c:valAx>
        <c:axId val="20281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1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58.33</c:v>
                </c:pt>
                <c:pt idx="1">
                  <c:v>57.4</c:v>
                </c:pt>
                <c:pt idx="2">
                  <c:v>50.93</c:v>
                </c:pt>
                <c:pt idx="3">
                  <c:v>47.36</c:v>
                </c:pt>
                <c:pt idx="4">
                  <c:v>42.9</c:v>
                </c:pt>
              </c:numCache>
            </c:numRef>
          </c:val>
          <c:extLst xmlns:c16r2="http://schemas.microsoft.com/office/drawing/2015/06/chart">
            <c:ext xmlns:c16="http://schemas.microsoft.com/office/drawing/2014/chart" uri="{C3380CC4-5D6E-409C-BE32-E72D297353CC}">
              <c16:uniqueId val="{00000000-752D-4525-9847-48DFD7ECD103}"/>
            </c:ext>
          </c:extLst>
        </c:ser>
        <c:dLbls>
          <c:showLegendKey val="0"/>
          <c:showVal val="0"/>
          <c:showCatName val="0"/>
          <c:showSerName val="0"/>
          <c:showPercent val="0"/>
          <c:showBubbleSize val="0"/>
        </c:dLbls>
        <c:gapWidth val="150"/>
        <c:axId val="202818888"/>
        <c:axId val="20281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752D-4525-9847-48DFD7ECD103}"/>
            </c:ext>
          </c:extLst>
        </c:ser>
        <c:dLbls>
          <c:showLegendKey val="0"/>
          <c:showVal val="0"/>
          <c:showCatName val="0"/>
          <c:showSerName val="0"/>
          <c:showPercent val="0"/>
          <c:showBubbleSize val="0"/>
        </c:dLbls>
        <c:marker val="1"/>
        <c:smooth val="0"/>
        <c:axId val="202818888"/>
        <c:axId val="202819280"/>
      </c:lineChart>
      <c:dateAx>
        <c:axId val="202818888"/>
        <c:scaling>
          <c:orientation val="minMax"/>
        </c:scaling>
        <c:delete val="1"/>
        <c:axPos val="b"/>
        <c:numFmt formatCode="ge" sourceLinked="1"/>
        <c:majorTickMark val="none"/>
        <c:minorTickMark val="none"/>
        <c:tickLblPos val="none"/>
        <c:crossAx val="202819280"/>
        <c:crosses val="autoZero"/>
        <c:auto val="1"/>
        <c:lblOffset val="100"/>
        <c:baseTimeUnit val="years"/>
      </c:dateAx>
      <c:valAx>
        <c:axId val="20281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1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130.58000000000001</c:v>
                </c:pt>
                <c:pt idx="1">
                  <c:v>124.45</c:v>
                </c:pt>
                <c:pt idx="2">
                  <c:v>111.8</c:v>
                </c:pt>
                <c:pt idx="3">
                  <c:v>126.98</c:v>
                </c:pt>
                <c:pt idx="4">
                  <c:v>108.98</c:v>
                </c:pt>
              </c:numCache>
            </c:numRef>
          </c:val>
          <c:extLst xmlns:c16r2="http://schemas.microsoft.com/office/drawing/2015/06/chart">
            <c:ext xmlns:c16="http://schemas.microsoft.com/office/drawing/2014/chart" uri="{C3380CC4-5D6E-409C-BE32-E72D297353CC}">
              <c16:uniqueId val="{00000000-0A4B-4937-8EBA-234198E5BBDA}"/>
            </c:ext>
          </c:extLst>
        </c:ser>
        <c:dLbls>
          <c:showLegendKey val="0"/>
          <c:showVal val="0"/>
          <c:showCatName val="0"/>
          <c:showSerName val="0"/>
          <c:showPercent val="0"/>
          <c:showBubbleSize val="0"/>
        </c:dLbls>
        <c:gapWidth val="150"/>
        <c:axId val="202354224"/>
        <c:axId val="20235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0A4B-4937-8EBA-234198E5BBDA}"/>
            </c:ext>
          </c:extLst>
        </c:ser>
        <c:dLbls>
          <c:showLegendKey val="0"/>
          <c:showVal val="0"/>
          <c:showCatName val="0"/>
          <c:showSerName val="0"/>
          <c:showPercent val="0"/>
          <c:showBubbleSize val="0"/>
        </c:dLbls>
        <c:marker val="1"/>
        <c:smooth val="0"/>
        <c:axId val="202354224"/>
        <c:axId val="202354608"/>
      </c:lineChart>
      <c:dateAx>
        <c:axId val="202354224"/>
        <c:scaling>
          <c:orientation val="minMax"/>
        </c:scaling>
        <c:delete val="1"/>
        <c:axPos val="b"/>
        <c:numFmt formatCode="ge" sourceLinked="1"/>
        <c:majorTickMark val="none"/>
        <c:minorTickMark val="none"/>
        <c:tickLblPos val="none"/>
        <c:crossAx val="202354608"/>
        <c:crosses val="autoZero"/>
        <c:auto val="1"/>
        <c:lblOffset val="100"/>
        <c:baseTimeUnit val="years"/>
      </c:dateAx>
      <c:valAx>
        <c:axId val="20235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35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69-4AC1-AE92-FE113612DA12}"/>
            </c:ext>
          </c:extLst>
        </c:ser>
        <c:dLbls>
          <c:showLegendKey val="0"/>
          <c:showVal val="0"/>
          <c:showCatName val="0"/>
          <c:showSerName val="0"/>
          <c:showPercent val="0"/>
          <c:showBubbleSize val="0"/>
        </c:dLbls>
        <c:gapWidth val="150"/>
        <c:axId val="202406200"/>
        <c:axId val="20240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69-4AC1-AE92-FE113612DA12}"/>
            </c:ext>
          </c:extLst>
        </c:ser>
        <c:dLbls>
          <c:showLegendKey val="0"/>
          <c:showVal val="0"/>
          <c:showCatName val="0"/>
          <c:showSerName val="0"/>
          <c:showPercent val="0"/>
          <c:showBubbleSize val="0"/>
        </c:dLbls>
        <c:marker val="1"/>
        <c:smooth val="0"/>
        <c:axId val="202406200"/>
        <c:axId val="202406584"/>
      </c:lineChart>
      <c:dateAx>
        <c:axId val="202406200"/>
        <c:scaling>
          <c:orientation val="minMax"/>
        </c:scaling>
        <c:delete val="1"/>
        <c:axPos val="b"/>
        <c:numFmt formatCode="ge" sourceLinked="1"/>
        <c:majorTickMark val="none"/>
        <c:minorTickMark val="none"/>
        <c:tickLblPos val="none"/>
        <c:crossAx val="202406584"/>
        <c:crosses val="autoZero"/>
        <c:auto val="1"/>
        <c:lblOffset val="100"/>
        <c:baseTimeUnit val="years"/>
      </c:dateAx>
      <c:valAx>
        <c:axId val="20240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0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F8-4403-8A87-75C17C680F0E}"/>
            </c:ext>
          </c:extLst>
        </c:ser>
        <c:dLbls>
          <c:showLegendKey val="0"/>
          <c:showVal val="0"/>
          <c:showCatName val="0"/>
          <c:showSerName val="0"/>
          <c:showPercent val="0"/>
          <c:showBubbleSize val="0"/>
        </c:dLbls>
        <c:gapWidth val="150"/>
        <c:axId val="202427360"/>
        <c:axId val="20245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F8-4403-8A87-75C17C680F0E}"/>
            </c:ext>
          </c:extLst>
        </c:ser>
        <c:dLbls>
          <c:showLegendKey val="0"/>
          <c:showVal val="0"/>
          <c:showCatName val="0"/>
          <c:showSerName val="0"/>
          <c:showPercent val="0"/>
          <c:showBubbleSize val="0"/>
        </c:dLbls>
        <c:marker val="1"/>
        <c:smooth val="0"/>
        <c:axId val="202427360"/>
        <c:axId val="202453368"/>
      </c:lineChart>
      <c:dateAx>
        <c:axId val="202427360"/>
        <c:scaling>
          <c:orientation val="minMax"/>
        </c:scaling>
        <c:delete val="1"/>
        <c:axPos val="b"/>
        <c:numFmt formatCode="ge" sourceLinked="1"/>
        <c:majorTickMark val="none"/>
        <c:minorTickMark val="none"/>
        <c:tickLblPos val="none"/>
        <c:crossAx val="202453368"/>
        <c:crosses val="autoZero"/>
        <c:auto val="1"/>
        <c:lblOffset val="100"/>
        <c:baseTimeUnit val="years"/>
      </c:dateAx>
      <c:valAx>
        <c:axId val="20245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71-4154-9660-72362B1FB33E}"/>
            </c:ext>
          </c:extLst>
        </c:ser>
        <c:dLbls>
          <c:showLegendKey val="0"/>
          <c:showVal val="0"/>
          <c:showCatName val="0"/>
          <c:showSerName val="0"/>
          <c:showPercent val="0"/>
          <c:showBubbleSize val="0"/>
        </c:dLbls>
        <c:gapWidth val="150"/>
        <c:axId val="123525544"/>
        <c:axId val="12352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71-4154-9660-72362B1FB33E}"/>
            </c:ext>
          </c:extLst>
        </c:ser>
        <c:dLbls>
          <c:showLegendKey val="0"/>
          <c:showVal val="0"/>
          <c:showCatName val="0"/>
          <c:showSerName val="0"/>
          <c:showPercent val="0"/>
          <c:showBubbleSize val="0"/>
        </c:dLbls>
        <c:marker val="1"/>
        <c:smooth val="0"/>
        <c:axId val="123525544"/>
        <c:axId val="123525936"/>
      </c:lineChart>
      <c:dateAx>
        <c:axId val="123525544"/>
        <c:scaling>
          <c:orientation val="minMax"/>
        </c:scaling>
        <c:delete val="1"/>
        <c:axPos val="b"/>
        <c:numFmt formatCode="ge" sourceLinked="1"/>
        <c:majorTickMark val="none"/>
        <c:minorTickMark val="none"/>
        <c:tickLblPos val="none"/>
        <c:crossAx val="123525936"/>
        <c:crosses val="autoZero"/>
        <c:auto val="1"/>
        <c:lblOffset val="100"/>
        <c:baseTimeUnit val="years"/>
      </c:dateAx>
      <c:valAx>
        <c:axId val="12352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2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B4-497B-8853-6D6EE5E122B0}"/>
            </c:ext>
          </c:extLst>
        </c:ser>
        <c:dLbls>
          <c:showLegendKey val="0"/>
          <c:showVal val="0"/>
          <c:showCatName val="0"/>
          <c:showSerName val="0"/>
          <c:showPercent val="0"/>
          <c:showBubbleSize val="0"/>
        </c:dLbls>
        <c:gapWidth val="150"/>
        <c:axId val="123527112"/>
        <c:axId val="12352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B4-497B-8853-6D6EE5E122B0}"/>
            </c:ext>
          </c:extLst>
        </c:ser>
        <c:dLbls>
          <c:showLegendKey val="0"/>
          <c:showVal val="0"/>
          <c:showCatName val="0"/>
          <c:showSerName val="0"/>
          <c:showPercent val="0"/>
          <c:showBubbleSize val="0"/>
        </c:dLbls>
        <c:marker val="1"/>
        <c:smooth val="0"/>
        <c:axId val="123527112"/>
        <c:axId val="123527504"/>
      </c:lineChart>
      <c:dateAx>
        <c:axId val="123527112"/>
        <c:scaling>
          <c:orientation val="minMax"/>
        </c:scaling>
        <c:delete val="1"/>
        <c:axPos val="b"/>
        <c:numFmt formatCode="ge" sourceLinked="1"/>
        <c:majorTickMark val="none"/>
        <c:minorTickMark val="none"/>
        <c:tickLblPos val="none"/>
        <c:crossAx val="123527504"/>
        <c:crosses val="autoZero"/>
        <c:auto val="1"/>
        <c:lblOffset val="100"/>
        <c:baseTimeUnit val="years"/>
      </c:dateAx>
      <c:valAx>
        <c:axId val="12352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2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formatCode="#,##0.00;&quot;△&quot;#,##0.00;&quot;-&quot;">
                  <c:v>9.01</c:v>
                </c:pt>
              </c:numCache>
            </c:numRef>
          </c:val>
          <c:extLst xmlns:c16r2="http://schemas.microsoft.com/office/drawing/2015/06/chart">
            <c:ext xmlns:c16="http://schemas.microsoft.com/office/drawing/2014/chart" uri="{C3380CC4-5D6E-409C-BE32-E72D297353CC}">
              <c16:uniqueId val="{00000000-B3DD-41E1-B544-02E018FAFAFD}"/>
            </c:ext>
          </c:extLst>
        </c:ser>
        <c:dLbls>
          <c:showLegendKey val="0"/>
          <c:showVal val="0"/>
          <c:showCatName val="0"/>
          <c:showSerName val="0"/>
          <c:showPercent val="0"/>
          <c:showBubbleSize val="0"/>
        </c:dLbls>
        <c:gapWidth val="150"/>
        <c:axId val="123528680"/>
        <c:axId val="12352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B3DD-41E1-B544-02E018FAFAFD}"/>
            </c:ext>
          </c:extLst>
        </c:ser>
        <c:dLbls>
          <c:showLegendKey val="0"/>
          <c:showVal val="0"/>
          <c:showCatName val="0"/>
          <c:showSerName val="0"/>
          <c:showPercent val="0"/>
          <c:showBubbleSize val="0"/>
        </c:dLbls>
        <c:marker val="1"/>
        <c:smooth val="0"/>
        <c:axId val="123528680"/>
        <c:axId val="123529072"/>
      </c:lineChart>
      <c:dateAx>
        <c:axId val="123528680"/>
        <c:scaling>
          <c:orientation val="minMax"/>
        </c:scaling>
        <c:delete val="1"/>
        <c:axPos val="b"/>
        <c:numFmt formatCode="ge" sourceLinked="1"/>
        <c:majorTickMark val="none"/>
        <c:minorTickMark val="none"/>
        <c:tickLblPos val="none"/>
        <c:crossAx val="123529072"/>
        <c:crosses val="autoZero"/>
        <c:auto val="1"/>
        <c:lblOffset val="100"/>
        <c:baseTimeUnit val="years"/>
      </c:dateAx>
      <c:valAx>
        <c:axId val="12352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2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129.07</c:v>
                </c:pt>
                <c:pt idx="1">
                  <c:v>124.26</c:v>
                </c:pt>
                <c:pt idx="2">
                  <c:v>107.8</c:v>
                </c:pt>
                <c:pt idx="3">
                  <c:v>125.2</c:v>
                </c:pt>
                <c:pt idx="4">
                  <c:v>102.68</c:v>
                </c:pt>
              </c:numCache>
            </c:numRef>
          </c:val>
          <c:extLst xmlns:c16r2="http://schemas.microsoft.com/office/drawing/2015/06/chart">
            <c:ext xmlns:c16="http://schemas.microsoft.com/office/drawing/2014/chart" uri="{C3380CC4-5D6E-409C-BE32-E72D297353CC}">
              <c16:uniqueId val="{00000000-B4F8-4609-9CFA-4EF10CF28D6D}"/>
            </c:ext>
          </c:extLst>
        </c:ser>
        <c:dLbls>
          <c:showLegendKey val="0"/>
          <c:showVal val="0"/>
          <c:showCatName val="0"/>
          <c:showSerName val="0"/>
          <c:showPercent val="0"/>
          <c:showBubbleSize val="0"/>
        </c:dLbls>
        <c:gapWidth val="150"/>
        <c:axId val="202632816"/>
        <c:axId val="20263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B4F8-4609-9CFA-4EF10CF28D6D}"/>
            </c:ext>
          </c:extLst>
        </c:ser>
        <c:dLbls>
          <c:showLegendKey val="0"/>
          <c:showVal val="0"/>
          <c:showCatName val="0"/>
          <c:showSerName val="0"/>
          <c:showPercent val="0"/>
          <c:showBubbleSize val="0"/>
        </c:dLbls>
        <c:marker val="1"/>
        <c:smooth val="0"/>
        <c:axId val="202632816"/>
        <c:axId val="202633208"/>
      </c:lineChart>
      <c:dateAx>
        <c:axId val="202632816"/>
        <c:scaling>
          <c:orientation val="minMax"/>
        </c:scaling>
        <c:delete val="1"/>
        <c:axPos val="b"/>
        <c:numFmt formatCode="ge" sourceLinked="1"/>
        <c:majorTickMark val="none"/>
        <c:minorTickMark val="none"/>
        <c:tickLblPos val="none"/>
        <c:crossAx val="202633208"/>
        <c:crosses val="autoZero"/>
        <c:auto val="1"/>
        <c:lblOffset val="100"/>
        <c:baseTimeUnit val="years"/>
      </c:dateAx>
      <c:valAx>
        <c:axId val="20263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3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209.37</c:v>
                </c:pt>
                <c:pt idx="1">
                  <c:v>227.62</c:v>
                </c:pt>
                <c:pt idx="2">
                  <c:v>266.05</c:v>
                </c:pt>
                <c:pt idx="3">
                  <c:v>236.22</c:v>
                </c:pt>
                <c:pt idx="4">
                  <c:v>257.62</c:v>
                </c:pt>
              </c:numCache>
            </c:numRef>
          </c:val>
          <c:extLst xmlns:c16r2="http://schemas.microsoft.com/office/drawing/2015/06/chart">
            <c:ext xmlns:c16="http://schemas.microsoft.com/office/drawing/2014/chart" uri="{C3380CC4-5D6E-409C-BE32-E72D297353CC}">
              <c16:uniqueId val="{00000000-4D73-43CB-BF2A-5AA2DEA31514}"/>
            </c:ext>
          </c:extLst>
        </c:ser>
        <c:dLbls>
          <c:showLegendKey val="0"/>
          <c:showVal val="0"/>
          <c:showCatName val="0"/>
          <c:showSerName val="0"/>
          <c:showPercent val="0"/>
          <c:showBubbleSize val="0"/>
        </c:dLbls>
        <c:gapWidth val="150"/>
        <c:axId val="202634384"/>
        <c:axId val="20263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4D73-43CB-BF2A-5AA2DEA31514}"/>
            </c:ext>
          </c:extLst>
        </c:ser>
        <c:dLbls>
          <c:showLegendKey val="0"/>
          <c:showVal val="0"/>
          <c:showCatName val="0"/>
          <c:showSerName val="0"/>
          <c:showPercent val="0"/>
          <c:showBubbleSize val="0"/>
        </c:dLbls>
        <c:marker val="1"/>
        <c:smooth val="0"/>
        <c:axId val="202634384"/>
        <c:axId val="202634776"/>
      </c:lineChart>
      <c:dateAx>
        <c:axId val="202634384"/>
        <c:scaling>
          <c:orientation val="minMax"/>
        </c:scaling>
        <c:delete val="1"/>
        <c:axPos val="b"/>
        <c:numFmt formatCode="ge" sourceLinked="1"/>
        <c:majorTickMark val="none"/>
        <c:minorTickMark val="none"/>
        <c:tickLblPos val="none"/>
        <c:crossAx val="202634776"/>
        <c:crosses val="autoZero"/>
        <c:auto val="1"/>
        <c:lblOffset val="100"/>
        <c:baseTimeUnit val="years"/>
      </c:dateAx>
      <c:valAx>
        <c:axId val="20263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3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山形県　山辺町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14521</v>
      </c>
      <c r="AM8" s="49"/>
      <c r="AN8" s="49"/>
      <c r="AO8" s="49"/>
      <c r="AP8" s="49"/>
      <c r="AQ8" s="49"/>
      <c r="AR8" s="49"/>
      <c r="AS8" s="49"/>
      <c r="AT8" s="45">
        <f>データ!$S$6</f>
        <v>61.45</v>
      </c>
      <c r="AU8" s="45"/>
      <c r="AV8" s="45"/>
      <c r="AW8" s="45"/>
      <c r="AX8" s="45"/>
      <c r="AY8" s="45"/>
      <c r="AZ8" s="45"/>
      <c r="BA8" s="45"/>
      <c r="BB8" s="45">
        <f>データ!$T$6</f>
        <v>236.31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3.24</v>
      </c>
      <c r="Q10" s="45"/>
      <c r="R10" s="45"/>
      <c r="S10" s="45"/>
      <c r="T10" s="45"/>
      <c r="U10" s="45"/>
      <c r="V10" s="45"/>
      <c r="W10" s="49">
        <f>データ!$Q$6</f>
        <v>4100</v>
      </c>
      <c r="X10" s="49"/>
      <c r="Y10" s="49"/>
      <c r="Z10" s="49"/>
      <c r="AA10" s="49"/>
      <c r="AB10" s="49"/>
      <c r="AC10" s="49"/>
      <c r="AD10" s="2"/>
      <c r="AE10" s="2"/>
      <c r="AF10" s="2"/>
      <c r="AG10" s="2"/>
      <c r="AH10" s="2"/>
      <c r="AI10" s="2"/>
      <c r="AJ10" s="2"/>
      <c r="AK10" s="2"/>
      <c r="AL10" s="49">
        <f>データ!$U$6</f>
        <v>469</v>
      </c>
      <c r="AM10" s="49"/>
      <c r="AN10" s="49"/>
      <c r="AO10" s="49"/>
      <c r="AP10" s="49"/>
      <c r="AQ10" s="49"/>
      <c r="AR10" s="49"/>
      <c r="AS10" s="49"/>
      <c r="AT10" s="45">
        <f>データ!$V$6</f>
        <v>4.41</v>
      </c>
      <c r="AU10" s="45"/>
      <c r="AV10" s="45"/>
      <c r="AW10" s="45"/>
      <c r="AX10" s="45"/>
      <c r="AY10" s="45"/>
      <c r="AZ10" s="45"/>
      <c r="BA10" s="45"/>
      <c r="BB10" s="45">
        <f>データ!$W$6</f>
        <v>106.35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gvjcPp5xU5c1RotD3yYdjzICd6MnDQIgqAAfh6vM3amMde8h01c8/kLMG36cGyRixzZ8D97aI2vK+f8QHija0g==" saltValue="6rDOQd7zFh72p9X/janU2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63011</v>
      </c>
      <c r="D6" s="33">
        <f t="shared" si="3"/>
        <v>47</v>
      </c>
      <c r="E6" s="33">
        <f t="shared" si="3"/>
        <v>1</v>
      </c>
      <c r="F6" s="33">
        <f t="shared" si="3"/>
        <v>0</v>
      </c>
      <c r="G6" s="33">
        <f t="shared" si="3"/>
        <v>0</v>
      </c>
      <c r="H6" s="33" t="str">
        <f t="shared" si="3"/>
        <v>山形県　山辺町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3.24</v>
      </c>
      <c r="Q6" s="34">
        <f t="shared" si="3"/>
        <v>4100</v>
      </c>
      <c r="R6" s="34">
        <f t="shared" si="3"/>
        <v>14521</v>
      </c>
      <c r="S6" s="34">
        <f t="shared" si="3"/>
        <v>61.45</v>
      </c>
      <c r="T6" s="34">
        <f t="shared" si="3"/>
        <v>236.31</v>
      </c>
      <c r="U6" s="34">
        <f t="shared" si="3"/>
        <v>469</v>
      </c>
      <c r="V6" s="34">
        <f t="shared" si="3"/>
        <v>4.41</v>
      </c>
      <c r="W6" s="34">
        <f t="shared" si="3"/>
        <v>106.35</v>
      </c>
      <c r="X6" s="35">
        <f>IF(X7="",NA(),X7)</f>
        <v>130.58000000000001</v>
      </c>
      <c r="Y6" s="35">
        <f t="shared" ref="Y6:AG6" si="4">IF(Y7="",NA(),Y7)</f>
        <v>124.45</v>
      </c>
      <c r="Z6" s="35">
        <f t="shared" si="4"/>
        <v>111.8</v>
      </c>
      <c r="AA6" s="35">
        <f t="shared" si="4"/>
        <v>126.98</v>
      </c>
      <c r="AB6" s="35">
        <f t="shared" si="4"/>
        <v>108.98</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5">
        <f t="shared" si="7"/>
        <v>9.01</v>
      </c>
      <c r="BJ6" s="35">
        <f t="shared" si="7"/>
        <v>1462.56</v>
      </c>
      <c r="BK6" s="35">
        <f t="shared" si="7"/>
        <v>1486.62</v>
      </c>
      <c r="BL6" s="35">
        <f t="shared" si="7"/>
        <v>1510.14</v>
      </c>
      <c r="BM6" s="35">
        <f t="shared" si="7"/>
        <v>1595.62</v>
      </c>
      <c r="BN6" s="35">
        <f t="shared" si="7"/>
        <v>1302.33</v>
      </c>
      <c r="BO6" s="34" t="str">
        <f>IF(BO7="","",IF(BO7="-","【-】","【"&amp;SUBSTITUTE(TEXT(BO7,"#,##0.00"),"-","△")&amp;"】"))</f>
        <v>【1,141.75】</v>
      </c>
      <c r="BP6" s="35">
        <f>IF(BP7="",NA(),BP7)</f>
        <v>129.07</v>
      </c>
      <c r="BQ6" s="35">
        <f t="shared" ref="BQ6:BY6" si="8">IF(BQ7="",NA(),BQ7)</f>
        <v>124.26</v>
      </c>
      <c r="BR6" s="35">
        <f t="shared" si="8"/>
        <v>107.8</v>
      </c>
      <c r="BS6" s="35">
        <f t="shared" si="8"/>
        <v>125.2</v>
      </c>
      <c r="BT6" s="35">
        <f t="shared" si="8"/>
        <v>102.68</v>
      </c>
      <c r="BU6" s="35">
        <f t="shared" si="8"/>
        <v>32.39</v>
      </c>
      <c r="BV6" s="35">
        <f t="shared" si="8"/>
        <v>24.39</v>
      </c>
      <c r="BW6" s="35">
        <f t="shared" si="8"/>
        <v>22.67</v>
      </c>
      <c r="BX6" s="35">
        <f t="shared" si="8"/>
        <v>37.92</v>
      </c>
      <c r="BY6" s="35">
        <f t="shared" si="8"/>
        <v>40.89</v>
      </c>
      <c r="BZ6" s="34" t="str">
        <f>IF(BZ7="","",IF(BZ7="-","【-】","【"&amp;SUBSTITUTE(TEXT(BZ7,"#,##0.00"),"-","△")&amp;"】"))</f>
        <v>【54.93】</v>
      </c>
      <c r="CA6" s="35">
        <f>IF(CA7="",NA(),CA7)</f>
        <v>209.37</v>
      </c>
      <c r="CB6" s="35">
        <f t="shared" ref="CB6:CJ6" si="9">IF(CB7="",NA(),CB7)</f>
        <v>227.62</v>
      </c>
      <c r="CC6" s="35">
        <f t="shared" si="9"/>
        <v>266.05</v>
      </c>
      <c r="CD6" s="35">
        <f t="shared" si="9"/>
        <v>236.22</v>
      </c>
      <c r="CE6" s="35">
        <f t="shared" si="9"/>
        <v>257.62</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35.65</v>
      </c>
      <c r="CM6" s="35">
        <f t="shared" ref="CM6:CU6" si="10">IF(CM7="",NA(),CM7)</f>
        <v>33.68</v>
      </c>
      <c r="CN6" s="35">
        <f t="shared" si="10"/>
        <v>37.31</v>
      </c>
      <c r="CO6" s="35">
        <f t="shared" si="10"/>
        <v>36.74</v>
      </c>
      <c r="CP6" s="35">
        <f t="shared" si="10"/>
        <v>44.83</v>
      </c>
      <c r="CQ6" s="35">
        <f t="shared" si="10"/>
        <v>50.49</v>
      </c>
      <c r="CR6" s="35">
        <f t="shared" si="10"/>
        <v>48.36</v>
      </c>
      <c r="CS6" s="35">
        <f t="shared" si="10"/>
        <v>48.7</v>
      </c>
      <c r="CT6" s="35">
        <f t="shared" si="10"/>
        <v>46.9</v>
      </c>
      <c r="CU6" s="35">
        <f t="shared" si="10"/>
        <v>47.95</v>
      </c>
      <c r="CV6" s="34" t="str">
        <f>IF(CV7="","",IF(CV7="-","【-】","【"&amp;SUBSTITUTE(TEXT(CV7,"#,##0.00"),"-","△")&amp;"】"))</f>
        <v>【56.91】</v>
      </c>
      <c r="CW6" s="35">
        <f>IF(CW7="",NA(),CW7)</f>
        <v>58.33</v>
      </c>
      <c r="CX6" s="35">
        <f t="shared" ref="CX6:DF6" si="11">IF(CX7="",NA(),CX7)</f>
        <v>57.4</v>
      </c>
      <c r="CY6" s="35">
        <f t="shared" si="11"/>
        <v>50.93</v>
      </c>
      <c r="CZ6" s="35">
        <f t="shared" si="11"/>
        <v>47.36</v>
      </c>
      <c r="DA6" s="35">
        <f t="shared" si="11"/>
        <v>42.9</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63011</v>
      </c>
      <c r="D7" s="37">
        <v>47</v>
      </c>
      <c r="E7" s="37">
        <v>1</v>
      </c>
      <c r="F7" s="37">
        <v>0</v>
      </c>
      <c r="G7" s="37">
        <v>0</v>
      </c>
      <c r="H7" s="37" t="s">
        <v>107</v>
      </c>
      <c r="I7" s="37" t="s">
        <v>108</v>
      </c>
      <c r="J7" s="37" t="s">
        <v>109</v>
      </c>
      <c r="K7" s="37" t="s">
        <v>110</v>
      </c>
      <c r="L7" s="37" t="s">
        <v>111</v>
      </c>
      <c r="M7" s="37" t="s">
        <v>112</v>
      </c>
      <c r="N7" s="38" t="s">
        <v>113</v>
      </c>
      <c r="O7" s="38" t="s">
        <v>114</v>
      </c>
      <c r="P7" s="38">
        <v>3.24</v>
      </c>
      <c r="Q7" s="38">
        <v>4100</v>
      </c>
      <c r="R7" s="38">
        <v>14521</v>
      </c>
      <c r="S7" s="38">
        <v>61.45</v>
      </c>
      <c r="T7" s="38">
        <v>236.31</v>
      </c>
      <c r="U7" s="38">
        <v>469</v>
      </c>
      <c r="V7" s="38">
        <v>4.41</v>
      </c>
      <c r="W7" s="38">
        <v>106.35</v>
      </c>
      <c r="X7" s="38">
        <v>130.58000000000001</v>
      </c>
      <c r="Y7" s="38">
        <v>124.45</v>
      </c>
      <c r="Z7" s="38">
        <v>111.8</v>
      </c>
      <c r="AA7" s="38">
        <v>126.98</v>
      </c>
      <c r="AB7" s="38">
        <v>108.98</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9.01</v>
      </c>
      <c r="BJ7" s="38">
        <v>1462.56</v>
      </c>
      <c r="BK7" s="38">
        <v>1486.62</v>
      </c>
      <c r="BL7" s="38">
        <v>1510.14</v>
      </c>
      <c r="BM7" s="38">
        <v>1595.62</v>
      </c>
      <c r="BN7" s="38">
        <v>1302.33</v>
      </c>
      <c r="BO7" s="38">
        <v>1141.75</v>
      </c>
      <c r="BP7" s="38">
        <v>129.07</v>
      </c>
      <c r="BQ7" s="38">
        <v>124.26</v>
      </c>
      <c r="BR7" s="38">
        <v>107.8</v>
      </c>
      <c r="BS7" s="38">
        <v>125.2</v>
      </c>
      <c r="BT7" s="38">
        <v>102.68</v>
      </c>
      <c r="BU7" s="38">
        <v>32.39</v>
      </c>
      <c r="BV7" s="38">
        <v>24.39</v>
      </c>
      <c r="BW7" s="38">
        <v>22.67</v>
      </c>
      <c r="BX7" s="38">
        <v>37.92</v>
      </c>
      <c r="BY7" s="38">
        <v>40.89</v>
      </c>
      <c r="BZ7" s="38">
        <v>54.93</v>
      </c>
      <c r="CA7" s="38">
        <v>209.37</v>
      </c>
      <c r="CB7" s="38">
        <v>227.62</v>
      </c>
      <c r="CC7" s="38">
        <v>266.05</v>
      </c>
      <c r="CD7" s="38">
        <v>236.22</v>
      </c>
      <c r="CE7" s="38">
        <v>257.62</v>
      </c>
      <c r="CF7" s="38">
        <v>530.83000000000004</v>
      </c>
      <c r="CG7" s="38">
        <v>734.18</v>
      </c>
      <c r="CH7" s="38">
        <v>789.62</v>
      </c>
      <c r="CI7" s="38">
        <v>423.18</v>
      </c>
      <c r="CJ7" s="38">
        <v>383.2</v>
      </c>
      <c r="CK7" s="38">
        <v>292.18</v>
      </c>
      <c r="CL7" s="38">
        <v>35.65</v>
      </c>
      <c r="CM7" s="38">
        <v>33.68</v>
      </c>
      <c r="CN7" s="38">
        <v>37.31</v>
      </c>
      <c r="CO7" s="38">
        <v>36.74</v>
      </c>
      <c r="CP7" s="38">
        <v>44.83</v>
      </c>
      <c r="CQ7" s="38">
        <v>50.49</v>
      </c>
      <c r="CR7" s="38">
        <v>48.36</v>
      </c>
      <c r="CS7" s="38">
        <v>48.7</v>
      </c>
      <c r="CT7" s="38">
        <v>46.9</v>
      </c>
      <c r="CU7" s="38">
        <v>47.95</v>
      </c>
      <c r="CV7" s="38">
        <v>56.91</v>
      </c>
      <c r="CW7" s="38">
        <v>58.33</v>
      </c>
      <c r="CX7" s="38">
        <v>57.4</v>
      </c>
      <c r="CY7" s="38">
        <v>50.93</v>
      </c>
      <c r="CZ7" s="38">
        <v>47.36</v>
      </c>
      <c r="DA7" s="38">
        <v>42.9</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PC1447</cp:lastModifiedBy>
  <cp:lastPrinted>2019-01-31T02:13:03Z</cp:lastPrinted>
  <dcterms:created xsi:type="dcterms:W3CDTF">2018-12-03T08:41:55Z</dcterms:created>
  <dcterms:modified xsi:type="dcterms:W3CDTF">2019-01-31T02:14:07Z</dcterms:modified>
  <cp:category/>
</cp:coreProperties>
</file>