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rofilesv\UserFR\511\Desktop\業務\上下水道課\調査物\H30\経営比較分析\"/>
    </mc:Choice>
  </mc:AlternateContent>
  <workbookProtection workbookAlgorithmName="SHA-512" workbookHashValue="tyiu+UjCNQ1+AArGAJ5wxwlll28JtYlPZl9Mk+r6IR1QoP7Nk6GltBkqZvJaRhgQttseUCQA2W1gvJwxQLqYig==" workbookSaltValue="wftHRi32rYUSb3td2pHm/g==" workbookSpinCount="100000" lockStructure="1"/>
  <bookViews>
    <workbookView xWindow="0" yWindow="0" windowWidth="24000" windowHeight="97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M6" i="5"/>
  <c r="L6" i="5"/>
  <c r="W8" i="4" s="1"/>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G85" i="4"/>
  <c r="F85" i="4"/>
  <c r="E85" i="4"/>
  <c r="BB10" i="4"/>
  <c r="AT10" i="4"/>
  <c r="AL10" i="4"/>
  <c r="I10" i="4"/>
  <c r="B10" i="4"/>
  <c r="BB8" i="4"/>
  <c r="AL8" i="4"/>
  <c r="AD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<sst xmlns="http://schemas.openxmlformats.org/spreadsheetml/2006/main" count="232" uniqueCount="120">
  <si>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</si>
  <si>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</si>
  <si>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</si>
  <si>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</si>
  <si>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</si>
  <si>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</si>
  <si>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</si>
  <si>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</si>
  <si>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</si>
  <si>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</si>
  <si>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</si>
  <si>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</si>
  <si>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</si>
  <si>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</si>
  <si>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</si>
  <si>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</si>
  <si>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</si>
  <si>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</si>
  <si>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</si>
  <si>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</si>
  <si>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</si>
  <si>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</si>
  <si>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</si>
  <si>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</si>
  <si>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</si>
  <si>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</si>
  <si>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</si>
  <si>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</si>
  <si>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</si>
  <si>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</si>
  <si>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</si>
  <si>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</si>
  <si>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</si>
  <si>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</si>
  <si>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</si>
  <si>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</si>
  <si>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</si>
  <si>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</si>
  <si>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</si>
  <si>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</si>
  <si>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</si>
  <si>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</si>
  <si>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</si>
  <si>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</si>
  <si>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</si>
  <si>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</si>
  <si>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</si>
  <si>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</si>
  <si>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</si>
  <si>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</si>
  <si>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</si>
  <si>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</si>
  <si>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</si>
  <si>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</si>
  <si>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</si>
  <si>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</si>
  <si>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</si>
  <si>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</si>
  <si>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</si>
  <si>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</si>
  <si>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</si>
  <si>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</si>
  <si>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</si>
  <si>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</si>
  <si>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</si>
  <si>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</si>
  <si>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</si>
  <si>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</si>
  <si>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</si>
  <si>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</si>
  <si>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</si>
  <si>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</si>
  <si>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</si>
  <si>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</si>
  <si>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</si>
  <si>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</si>
  <si>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</si>
  <si>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</si>
  <si>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</si>
  <si>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</si>
  <si>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</si>
  <si>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</si>
  <si>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</si>
  <si>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</si>
  <si>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</si>
  <si>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</si>
  <si>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</si>
  <si>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</si>
  <si>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</si>
  <si>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</si>
  <si>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</si>
  <si>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</si>
  <si>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</si>
  <si>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</si>
  <si>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</si>
  <si>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</si>
  <si>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</si>
  <si>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</si>
  <si>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</si>
  <si>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</si>
  <si>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</si>
  <si>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</si>
  <si>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</si>
  <si>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</si>
  <si>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</si>
  <si>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河北町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</si>
  <si>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</si>
  <si>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</si>
  <si>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</si>
  <si>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</si>
  <si>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</si>
  <si>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</si>
  <si>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</si>
  <si>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</si>
  <si>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</si>
  <si>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</si>
  <si>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</si>
  <si>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減価償却がどの程度進んでいるかを示す「①有形固定資産減価償却率」については類似団体及び全国平均を下回ったものの、法定耐用年数を超えた管路延長の割合を示す「②管路経年比率」を見ると古い管路の割合が上昇傾向にあり管路更新も喫緊の課題である。　　　　　　　　　　　　　　　　　　　　　　　　　　　　　　　　　「③管路更新率」に関しては、Ｈ27年度に治部橋水源地整備を行ったため落ち込んだが、Ｈ28年度以降は引き続き耐震化及び老朽管更新のため計画的に管路更新を進めている。　　　　　　　　　　　　　　　　　管路の建設改良費については、これまでと同様に企業債の新規発行は控え、補助事業も利用しながら、耐震化も含めた老朽管更新を行って行くものとする。</t>
    <rPh sb="1" eb="3">
      <t>ゲンカ</t>
    </rPh>
    <rPh sb="3" eb="5">
      <t>ショウキャク</t>
    </rPh>
    <rPh sb="8" eb="10">
      <t>テイド</t>
    </rPh>
    <rPh sb="10" eb="11">
      <t>スス</t>
    </rPh>
    <rPh sb="17" eb="18">
      <t>シメ</t>
    </rPh>
    <rPh sb="21" eb="23">
      <t>ユウケイ</t>
    </rPh>
    <rPh sb="23" eb="25">
      <t>コテイ</t>
    </rPh>
    <rPh sb="25" eb="27">
      <t>シサン</t>
    </rPh>
    <rPh sb="27" eb="29">
      <t>ゲンカ</t>
    </rPh>
    <rPh sb="29" eb="31">
      <t>ショウキャク</t>
    </rPh>
    <rPh sb="31" eb="32">
      <t>リツ</t>
    </rPh>
    <rPh sb="38" eb="40">
      <t>ルイジ</t>
    </rPh>
    <rPh sb="40" eb="42">
      <t>ダンタイ</t>
    </rPh>
    <rPh sb="42" eb="43">
      <t>オヨ</t>
    </rPh>
    <rPh sb="44" eb="46">
      <t>ゼンコク</t>
    </rPh>
    <rPh sb="46" eb="48">
      <t>ヘイキン</t>
    </rPh>
    <rPh sb="49" eb="51">
      <t>シタマワ</t>
    </rPh>
    <rPh sb="57" eb="59">
      <t>ホウテイ</t>
    </rPh>
    <rPh sb="59" eb="61">
      <t>タイヨウ</t>
    </rPh>
    <rPh sb="61" eb="63">
      <t>ネンスウ</t>
    </rPh>
    <rPh sb="64" eb="65">
      <t>コ</t>
    </rPh>
    <rPh sb="67" eb="69">
      <t>カンロ</t>
    </rPh>
    <rPh sb="69" eb="71">
      <t>エンチョウ</t>
    </rPh>
    <rPh sb="72" eb="74">
      <t>ワリアイ</t>
    </rPh>
    <rPh sb="75" eb="76">
      <t>シメ</t>
    </rPh>
    <rPh sb="79" eb="81">
      <t>カンロ</t>
    </rPh>
    <rPh sb="81" eb="83">
      <t>ケイネン</t>
    </rPh>
    <rPh sb="83" eb="85">
      <t>ヒリツ</t>
    </rPh>
    <rPh sb="87" eb="88">
      <t>ミ</t>
    </rPh>
    <rPh sb="90" eb="91">
      <t>フル</t>
    </rPh>
    <rPh sb="92" eb="94">
      <t>カンロ</t>
    </rPh>
    <rPh sb="95" eb="97">
      <t>ワリアイ</t>
    </rPh>
    <rPh sb="98" eb="100">
      <t>ジョウショウ</t>
    </rPh>
    <rPh sb="100" eb="102">
      <t>ケイコウ</t>
    </rPh>
    <rPh sb="105" eb="107">
      <t>カンロ</t>
    </rPh>
    <rPh sb="107" eb="109">
      <t>コウシン</t>
    </rPh>
    <rPh sb="110" eb="112">
      <t>キッキン</t>
    </rPh>
    <rPh sb="113" eb="115">
      <t>カダイ</t>
    </rPh>
    <rPh sb="154" eb="156">
      <t>カンロ</t>
    </rPh>
    <rPh sb="156" eb="158">
      <t>コウシン</t>
    </rPh>
    <rPh sb="158" eb="159">
      <t>リツ</t>
    </rPh>
    <rPh sb="161" eb="162">
      <t>カン</t>
    </rPh>
    <rPh sb="169" eb="170">
      <t>ネン</t>
    </rPh>
    <rPh sb="170" eb="171">
      <t>ド</t>
    </rPh>
    <rPh sb="172" eb="173">
      <t>ジ</t>
    </rPh>
    <rPh sb="173" eb="174">
      <t>ブ</t>
    </rPh>
    <rPh sb="174" eb="175">
      <t>ハシ</t>
    </rPh>
    <rPh sb="175" eb="178">
      <t>スイゲンチ</t>
    </rPh>
    <rPh sb="178" eb="180">
      <t>セイビ</t>
    </rPh>
    <rPh sb="181" eb="182">
      <t>オコナ</t>
    </rPh>
    <rPh sb="186" eb="187">
      <t>オ</t>
    </rPh>
    <rPh sb="188" eb="189">
      <t>コ</t>
    </rPh>
    <rPh sb="196" eb="198">
      <t>ネンド</t>
    </rPh>
    <rPh sb="198" eb="200">
      <t>イコウ</t>
    </rPh>
    <rPh sb="201" eb="202">
      <t>ヒ</t>
    </rPh>
    <rPh sb="203" eb="204">
      <t>ツヅ</t>
    </rPh>
    <rPh sb="205" eb="206">
      <t>タイ</t>
    </rPh>
    <rPh sb="296" eb="299">
      <t>タイシンカ</t>
    </rPh>
    <rPh sb="300" eb="301">
      <t>フク</t>
    </rPh>
    <rPh sb="303" eb="305">
      <t>ロウキュウ</t>
    </rPh>
    <rPh sb="305" eb="306">
      <t>クダ</t>
    </rPh>
    <rPh sb="306" eb="308">
      <t>コウシン</t>
    </rPh>
    <rPh sb="309" eb="310">
      <t>オコナ</t>
    </rPh>
    <rPh sb="312" eb="313">
      <t>ユ</t>
    </rPh>
    <phoneticPr fontId="16"/>
  </si>
  <si>
    <t>　全国的な流れである人口減少を受けての有収水量の減少に伴い、事業の財源である給水収益が減少傾向である。よって、老朽管路の更新や耐震化については計画を策定し、経営の分析なども行いながら計画的に進めていく必要がある。　　　　　　　　　　　　　　　　　　　　　　　また、老朽管路の更新への投資に関しては維持管理の面が強いことから、企業債の新規発行によらず補助事業なども利用しながら行っていく予定である。　　　　　　さらに、有収率の向上による給水収益の確保や費用の縮減などによって健全財政を維持しながら、重要なライフラインとしての安定した給水ができるように努めていく。</t>
    <rPh sb="1" eb="4">
      <t>ゼンコクテキ</t>
    </rPh>
    <rPh sb="5" eb="6">
      <t>ナガ</t>
    </rPh>
    <rPh sb="10" eb="12">
      <t>ジンコウ</t>
    </rPh>
    <rPh sb="12" eb="14">
      <t>ゲンショウ</t>
    </rPh>
    <rPh sb="15" eb="16">
      <t>ウ</t>
    </rPh>
    <rPh sb="19" eb="20">
      <t>ユウ</t>
    </rPh>
    <rPh sb="20" eb="21">
      <t>シュウ</t>
    </rPh>
    <rPh sb="21" eb="23">
      <t>スイリョウ</t>
    </rPh>
    <rPh sb="24" eb="26">
      <t>ゲンショウ</t>
    </rPh>
    <rPh sb="27" eb="28">
      <t>トモナ</t>
    </rPh>
    <rPh sb="30" eb="32">
      <t>ジギョウ</t>
    </rPh>
    <rPh sb="33" eb="35">
      <t>ザイゲン</t>
    </rPh>
    <rPh sb="38" eb="40">
      <t>キュウスイ</t>
    </rPh>
    <rPh sb="40" eb="42">
      <t>シュウエキ</t>
    </rPh>
    <rPh sb="43" eb="45">
      <t>ゲンショウ</t>
    </rPh>
    <rPh sb="45" eb="47">
      <t>ケイコウ</t>
    </rPh>
    <rPh sb="55" eb="57">
      <t>ロウキュウ</t>
    </rPh>
    <rPh sb="57" eb="59">
      <t>カンロ</t>
    </rPh>
    <rPh sb="60" eb="62">
      <t>コウシン</t>
    </rPh>
    <rPh sb="63" eb="66">
      <t>タイシンカ</t>
    </rPh>
    <rPh sb="71" eb="73">
      <t>ケイカク</t>
    </rPh>
    <rPh sb="74" eb="76">
      <t>サクテイ</t>
    </rPh>
    <rPh sb="78" eb="80">
      <t>ケイエイ</t>
    </rPh>
    <rPh sb="81" eb="83">
      <t>ブンセキ</t>
    </rPh>
    <rPh sb="86" eb="87">
      <t>オコナ</t>
    </rPh>
    <rPh sb="91" eb="94">
      <t>ケイカクテキ</t>
    </rPh>
    <rPh sb="95" eb="96">
      <t>スス</t>
    </rPh>
    <rPh sb="100" eb="102">
      <t>ヒツヨウ</t>
    </rPh>
    <rPh sb="132" eb="134">
      <t>ロウキュウ</t>
    </rPh>
    <rPh sb="134" eb="135">
      <t>クダ</t>
    </rPh>
    <rPh sb="135" eb="136">
      <t>ロ</t>
    </rPh>
    <rPh sb="137" eb="139">
      <t>コウシン</t>
    </rPh>
    <rPh sb="141" eb="143">
      <t>トウシ</t>
    </rPh>
    <rPh sb="144" eb="145">
      <t>カン</t>
    </rPh>
    <rPh sb="148" eb="150">
      <t>イジ</t>
    </rPh>
    <rPh sb="150" eb="152">
      <t>カンリ</t>
    </rPh>
    <rPh sb="153" eb="154">
      <t>メン</t>
    </rPh>
    <rPh sb="155" eb="156">
      <t>ツヨ</t>
    </rPh>
    <rPh sb="162" eb="164">
      <t>キギョウ</t>
    </rPh>
    <rPh sb="164" eb="165">
      <t>サイ</t>
    </rPh>
    <rPh sb="166" eb="168">
      <t>シンキ</t>
    </rPh>
    <rPh sb="168" eb="170">
      <t>ハッコウ</t>
    </rPh>
    <rPh sb="174" eb="176">
      <t>ホジョ</t>
    </rPh>
    <rPh sb="176" eb="178">
      <t>ジギョウ</t>
    </rPh>
    <rPh sb="181" eb="183">
      <t>リヨウ</t>
    </rPh>
    <rPh sb="187" eb="188">
      <t>オコナ</t>
    </rPh>
    <rPh sb="192" eb="194">
      <t>ヨテイ</t>
    </rPh>
    <rPh sb="208" eb="209">
      <t>ユウ</t>
    </rPh>
    <rPh sb="209" eb="210">
      <t>シュウ</t>
    </rPh>
    <rPh sb="210" eb="211">
      <t>リツ</t>
    </rPh>
    <rPh sb="212" eb="214">
      <t>コウジョウ</t>
    </rPh>
    <rPh sb="217" eb="219">
      <t>キュウスイ</t>
    </rPh>
    <rPh sb="219" eb="221">
      <t>シュウエキ</t>
    </rPh>
    <rPh sb="222" eb="224">
      <t>カクホ</t>
    </rPh>
    <rPh sb="225" eb="227">
      <t>ヒヨウ</t>
    </rPh>
    <rPh sb="228" eb="230">
      <t>シュクゲン</t>
    </rPh>
    <rPh sb="236" eb="238">
      <t>ケンゼン</t>
    </rPh>
    <rPh sb="238" eb="240">
      <t>ザイセイ</t>
    </rPh>
    <rPh sb="241" eb="243">
      <t>イジ</t>
    </rPh>
    <rPh sb="248" eb="250">
      <t>ジュウヨウ</t>
    </rPh>
    <rPh sb="261" eb="263">
      <t>アンテイ</t>
    </rPh>
    <rPh sb="265" eb="267">
      <t>キュウスイ</t>
    </rPh>
    <rPh sb="274" eb="275">
      <t>ツト</t>
    </rPh>
    <phoneticPr fontId="16"/>
  </si>
  <si>
    <t>　経営の健全性については、対Ｈ28年度では治部橋水源地の減価償却による営業費用の増で「①経常収支比率」が減少したが、各年度ともに100％以上で且つ「②累積欠損金比率」が0％と黒字を維持しており良好とみている。   　　　　　　　　　　　　　　　　　　　「③流動比率」に関してＨ27年度に治部橋水源地整備に係る費用の増加により一時的に落ち込んだものの、Ｈ28年度には平均を上回る数値に回復しており、財政面も安定している。　　　　　     　　　また、「④企業債残高対給水収益比率」に関しては、債務残高が縮減しているため、類似団体及び全国平均と比較して良好な数値となっている。　　　　　　　　　　　「⑤料金回収率」は100％を上回っており給水収益で給水に係る費用がまかなえている。1㎥あたりについてどれだけ費用がかかっているかを表す「⑥給水原価」は有収水量の減により上がっているものの、今後も経常費用の縮減に努めていきたい。　　　　　　　　　　　　　　　　　　　　　効率性については、Ｈ27年に水道事業の変更認可により配水能力を変更し「⑦施設利用率」が大幅に改善したが、「⑧有収率」は依然として90％に及ばない状況が続いている。漏水調査等により漏水管路を修繕し有収率が改善するように引き続き努めたい。　　　　　　　　　　　　　　　　　　　　以上のことから、経営状態は良好と見ているが、今後も指標等を比較参考にしながら経営の健全性及び効率性を確保していきたい。</t>
    <rPh sb="1" eb="3">
      <t>ケイエイ</t>
    </rPh>
    <rPh sb="4" eb="7">
      <t>ケンゼンセイ</t>
    </rPh>
    <rPh sb="13" eb="14">
      <t>タイ</t>
    </rPh>
    <rPh sb="17" eb="19">
      <t>ネンド</t>
    </rPh>
    <rPh sb="21" eb="22">
      <t>ジ</t>
    </rPh>
    <rPh sb="22" eb="23">
      <t>ブ</t>
    </rPh>
    <rPh sb="23" eb="24">
      <t>ハシ</t>
    </rPh>
    <rPh sb="24" eb="27">
      <t>スイゲンチ</t>
    </rPh>
    <rPh sb="28" eb="30">
      <t>ゲンカ</t>
    </rPh>
    <rPh sb="30" eb="32">
      <t>ショウキャク</t>
    </rPh>
    <rPh sb="35" eb="37">
      <t>エイギョウ</t>
    </rPh>
    <rPh sb="37" eb="39">
      <t>ヒヨウ</t>
    </rPh>
    <rPh sb="40" eb="41">
      <t>ゾウ</t>
    </rPh>
    <rPh sb="52" eb="54">
      <t>ゲンショウ</t>
    </rPh>
    <rPh sb="58" eb="61">
      <t>カクネンド</t>
    </rPh>
    <rPh sb="68" eb="70">
      <t>イジョウ</t>
    </rPh>
    <rPh sb="71" eb="72">
      <t>カ</t>
    </rPh>
    <rPh sb="75" eb="77">
      <t>ルイセキ</t>
    </rPh>
    <rPh sb="77" eb="80">
      <t>ケッソンキン</t>
    </rPh>
    <rPh sb="80" eb="82">
      <t>ヒリツ</t>
    </rPh>
    <rPh sb="87" eb="89">
      <t>クロジ</t>
    </rPh>
    <rPh sb="90" eb="92">
      <t>イジ</t>
    </rPh>
    <rPh sb="96" eb="98">
      <t>リョウコウ</t>
    </rPh>
    <rPh sb="128" eb="130">
      <t>リュウドウ</t>
    </rPh>
    <rPh sb="130" eb="132">
      <t>ヒリツ</t>
    </rPh>
    <rPh sb="134" eb="135">
      <t>カン</t>
    </rPh>
    <rPh sb="140" eb="142">
      <t>ネンド</t>
    </rPh>
    <rPh sb="143" eb="144">
      <t>ジ</t>
    </rPh>
    <rPh sb="144" eb="145">
      <t>ブ</t>
    </rPh>
    <rPh sb="145" eb="146">
      <t>ハシ</t>
    </rPh>
    <rPh sb="146" eb="149">
      <t>スイゲンチ</t>
    </rPh>
    <rPh sb="149" eb="151">
      <t>セイビ</t>
    </rPh>
    <rPh sb="152" eb="153">
      <t>カカ</t>
    </rPh>
    <rPh sb="154" eb="156">
      <t>ヒヨウ</t>
    </rPh>
    <rPh sb="157" eb="159">
      <t>ゾウカ</t>
    </rPh>
    <rPh sb="162" eb="165">
      <t>イチジテキ</t>
    </rPh>
    <rPh sb="166" eb="167">
      <t>オ</t>
    </rPh>
    <rPh sb="168" eb="169">
      <t>コ</t>
    </rPh>
    <rPh sb="178" eb="180">
      <t>ネンド</t>
    </rPh>
    <rPh sb="182" eb="184">
      <t>ヘイキン</t>
    </rPh>
    <rPh sb="185" eb="187">
      <t>ウワマワ</t>
    </rPh>
    <rPh sb="188" eb="190">
      <t>スウチ</t>
    </rPh>
    <rPh sb="191" eb="193">
      <t>カイフク</t>
    </rPh>
    <rPh sb="198" eb="201">
      <t>ザイセイメン</t>
    </rPh>
    <rPh sb="202" eb="204">
      <t>アンテイ</t>
    </rPh>
    <rPh sb="227" eb="229">
      <t>キギョウ</t>
    </rPh>
    <rPh sb="229" eb="230">
      <t>サイ</t>
    </rPh>
    <rPh sb="230" eb="232">
      <t>ザンダカ</t>
    </rPh>
    <rPh sb="232" eb="233">
      <t>タイ</t>
    </rPh>
    <rPh sb="233" eb="235">
      <t>キュウスイ</t>
    </rPh>
    <rPh sb="235" eb="237">
      <t>シュウエキ</t>
    </rPh>
    <rPh sb="237" eb="239">
      <t>ヒリツ</t>
    </rPh>
    <rPh sb="241" eb="242">
      <t>カン</t>
    </rPh>
    <rPh sb="246" eb="248">
      <t>サイム</t>
    </rPh>
    <rPh sb="248" eb="250">
      <t>ザンダカ</t>
    </rPh>
    <rPh sb="251" eb="253">
      <t>シュクゲン</t>
    </rPh>
    <rPh sb="260" eb="262">
      <t>ルイジ</t>
    </rPh>
    <rPh sb="262" eb="264">
      <t>ダンタイ</t>
    </rPh>
    <rPh sb="264" eb="265">
      <t>オヨ</t>
    </rPh>
    <rPh sb="266" eb="268">
      <t>ゼンコク</t>
    </rPh>
    <rPh sb="268" eb="270">
      <t>ヘイキン</t>
    </rPh>
    <rPh sb="271" eb="273">
      <t>ヒカク</t>
    </rPh>
    <rPh sb="275" eb="277">
      <t>リョウコウ</t>
    </rPh>
    <rPh sb="278" eb="280">
      <t>スウチ</t>
    </rPh>
    <rPh sb="300" eb="302">
      <t>リョウキン</t>
    </rPh>
    <rPh sb="302" eb="304">
      <t>カイシュウ</t>
    </rPh>
    <rPh sb="304" eb="305">
      <t>リツ</t>
    </rPh>
    <rPh sb="318" eb="320">
      <t>キュウスイ</t>
    </rPh>
    <rPh sb="320" eb="322">
      <t>シュウエキ</t>
    </rPh>
    <rPh sb="323" eb="325">
      <t>キュウスイ</t>
    </rPh>
    <rPh sb="326" eb="327">
      <t>カカ</t>
    </rPh>
    <rPh sb="328" eb="330">
      <t>ヒヨウ</t>
    </rPh>
    <rPh sb="352" eb="354">
      <t>ヒヨウ</t>
    </rPh>
    <rPh sb="363" eb="364">
      <t>アラワ</t>
    </rPh>
    <rPh sb="367" eb="369">
      <t>キュウスイ</t>
    </rPh>
    <rPh sb="369" eb="371">
      <t>ゲンカ</t>
    </rPh>
    <rPh sb="392" eb="394">
      <t>コンゴ</t>
    </rPh>
    <rPh sb="395" eb="397">
      <t>ケイジョウ</t>
    </rPh>
    <rPh sb="397" eb="399">
      <t>ヒヨウ</t>
    </rPh>
    <rPh sb="400" eb="402">
      <t>シュクゲン</t>
    </rPh>
    <rPh sb="403" eb="404">
      <t>ツト</t>
    </rPh>
    <rPh sb="432" eb="435">
      <t>コウリツセイ</t>
    </rPh>
    <rPh sb="444" eb="445">
      <t>ネン</t>
    </rPh>
    <rPh sb="446" eb="448">
      <t>スイドウ</t>
    </rPh>
    <rPh sb="448" eb="450">
      <t>ジギョウ</t>
    </rPh>
    <rPh sb="451" eb="453">
      <t>ヘンコウ</t>
    </rPh>
    <rPh sb="453" eb="455">
      <t>ニンカ</t>
    </rPh>
    <rPh sb="458" eb="460">
      <t>ハイスイ</t>
    </rPh>
    <rPh sb="460" eb="462">
      <t>ノウリョク</t>
    </rPh>
    <rPh sb="463" eb="465">
      <t>ヘンコウ</t>
    </rPh>
    <rPh sb="468" eb="470">
      <t>シセツ</t>
    </rPh>
    <rPh sb="470" eb="473">
      <t>リヨウリツ</t>
    </rPh>
    <rPh sb="475" eb="477">
      <t>オオハバ</t>
    </rPh>
    <rPh sb="478" eb="480">
      <t>カイゼン</t>
    </rPh>
    <rPh sb="486" eb="487">
      <t>ユウ</t>
    </rPh>
    <rPh sb="487" eb="488">
      <t>シュウ</t>
    </rPh>
    <rPh sb="488" eb="489">
      <t>リツ</t>
    </rPh>
    <rPh sb="491" eb="493">
      <t>イゼン</t>
    </rPh>
    <rPh sb="500" eb="501">
      <t>オヨ</t>
    </rPh>
    <rPh sb="504" eb="506">
      <t>ジョウキョウ</t>
    </rPh>
    <rPh sb="507" eb="508">
      <t>ツヅ</t>
    </rPh>
    <rPh sb="513" eb="515">
      <t>ロウスイ</t>
    </rPh>
    <rPh sb="515" eb="517">
      <t>チョウサ</t>
    </rPh>
    <rPh sb="517" eb="518">
      <t>トウ</t>
    </rPh>
    <rPh sb="521" eb="523">
      <t>ロウスイ</t>
    </rPh>
    <rPh sb="523" eb="525">
      <t>カンロ</t>
    </rPh>
    <rPh sb="526" eb="528">
      <t>シュウゼン</t>
    </rPh>
    <rPh sb="529" eb="530">
      <t>ユウ</t>
    </rPh>
    <rPh sb="530" eb="531">
      <t>シュウ</t>
    </rPh>
    <rPh sb="531" eb="532">
      <t>リツ</t>
    </rPh>
    <rPh sb="533" eb="535">
      <t>カイゼン</t>
    </rPh>
    <rPh sb="540" eb="541">
      <t>ヒ</t>
    </rPh>
    <rPh sb="542" eb="543">
      <t>ツヅ</t>
    </rPh>
    <rPh sb="544" eb="545">
      <t>ツト</t>
    </rPh>
    <rPh sb="569" eb="571">
      <t>イジョウ</t>
    </rPh>
    <rPh sb="577" eb="579">
      <t>ケイエイ</t>
    </rPh>
    <rPh sb="579" eb="581">
      <t>ジョウタイ</t>
    </rPh>
    <rPh sb="582" eb="584">
      <t>リョウコウ</t>
    </rPh>
    <rPh sb="585" eb="586">
      <t>ミ</t>
    </rPh>
    <rPh sb="591" eb="593">
      <t>コンゴ</t>
    </rPh>
    <rPh sb="594" eb="597">
      <t>シヒョウトウ</t>
    </rPh>
    <rPh sb="607" eb="609">
      <t>ケイエイ</t>
    </rPh>
    <rPh sb="610" eb="613">
      <t>ケンゼンセイ</t>
    </rPh>
    <rPh sb="613" eb="614">
      <t>オヨ</t>
    </rPh>
    <rPh sb="615" eb="618">
      <t>コウリツセイ</t>
    </rPh>
    <rPh sb="619" eb="621">
      <t>カクホ</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</si>
</sst>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0.82</c:v>
                </c:pt>
                <c:pt idx="1">
                  <c:v>1</c:v>
                </c:pt>
                <c:pt idx="2">
                  <c:v>0.3</c:v>
                </c:pt>
                <c:pt idx="3">
                  <c:v>0.54</c:v>
                </c:pt>
                <c:pt idx="4">
                  <c:v>0.44</c:v>
                </c:pt>
              </c:numCache>
            </c:numRef>
          </c:val>
          <c:extLst>
            <c:ext xmlns:c16="http://schemas.microsoft.com/office/drawing/2014/chart" uri="{C3380CC4-5D6E-409C-BE32-E72D297353CC}">
              <c16:uniqueId val="{00000000-D290-4B84-89A8-692FCB134535}"/>
            </c:ext>
          </c:extLst>
        </c:ser>
        <c:dLbls>
          <c:showLegendKey val="0"/>
          <c:showVal val="0"/>
          <c:showCatName val="0"/>
          <c:showSerName val="0"/>
          <c:showPercent val="0"/>
          <c:showBubbleSize val="0"/>
        </c:dLbls>
        <c:gapWidth val="150"/>
        <c:axId val="552497760"/>
        <c:axId val="37716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D290-4B84-89A8-692FCB134535}"/>
            </c:ext>
          </c:extLst>
        </c:ser>
        <c:dLbls>
          <c:showLegendKey val="0"/>
          <c:showVal val="0"/>
          <c:showCatName val="0"/>
          <c:showSerName val="0"/>
          <c:showPercent val="0"/>
          <c:showBubbleSize val="0"/>
        </c:dLbls>
        <c:marker val="1"/>
        <c:smooth val="0"/>
        <c:axId val="552497760"/>
        <c:axId val="377162176"/>
      </c:lineChart>
      <c:dateAx>
        <c:axId val="552497760"/>
        <c:scaling>
          <c:orientation val="minMax"/>
        </c:scaling>
        <c:delete val="1"/>
        <c:axPos val="b"/>
        <c:numFmt formatCode="ge" sourceLinked="1"/>
        <c:majorTickMark val="none"/>
        <c:minorTickMark val="none"/>
        <c:tickLblPos val="none"/>
        <c:crossAx val="377162176"/>
        <c:crosses val="autoZero"/>
        <c:auto val="1"/>
        <c:lblOffset val="100"/>
        <c:baseTimeUnit val="years"/>
      </c:dateAx>
      <c:valAx>
        <c:axId val="37716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4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53.3</c:v>
                </c:pt>
                <c:pt idx="1">
                  <c:v>50.24</c:v>
                </c:pt>
                <c:pt idx="2">
                  <c:v>78.040000000000006</c:v>
                </c:pt>
                <c:pt idx="3">
                  <c:v>77.760000000000005</c:v>
                </c:pt>
                <c:pt idx="4">
                  <c:v>76.13</c:v>
                </c:pt>
              </c:numCache>
            </c:numRef>
          </c:val>
          <c:extLst>
            <c:ext xmlns:c16="http://schemas.microsoft.com/office/drawing/2014/chart" uri="{C3380CC4-5D6E-409C-BE32-E72D297353CC}">
              <c16:uniqueId val="{00000000-DB53-43E5-B300-D6AD621D5645}"/>
            </c:ext>
          </c:extLst>
        </c:ser>
        <c:dLbls>
          <c:showLegendKey val="0"/>
          <c:showVal val="0"/>
          <c:showCatName val="0"/>
          <c:showSerName val="0"/>
          <c:showPercent val="0"/>
          <c:showBubbleSize val="0"/>
        </c:dLbls>
        <c:gapWidth val="150"/>
        <c:axId val="554701176"/>
        <c:axId val="55470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DB53-43E5-B300-D6AD621D5645}"/>
            </c:ext>
          </c:extLst>
        </c:ser>
        <c:dLbls>
          <c:showLegendKey val="0"/>
          <c:showVal val="0"/>
          <c:showCatName val="0"/>
          <c:showSerName val="0"/>
          <c:showPercent val="0"/>
          <c:showBubbleSize val="0"/>
        </c:dLbls>
        <c:marker val="1"/>
        <c:smooth val="0"/>
        <c:axId val="554701176"/>
        <c:axId val="554701568"/>
      </c:lineChart>
      <c:dateAx>
        <c:axId val="554701176"/>
        <c:scaling>
          <c:orientation val="minMax"/>
        </c:scaling>
        <c:delete val="1"/>
        <c:axPos val="b"/>
        <c:numFmt formatCode="ge" sourceLinked="1"/>
        <c:majorTickMark val="none"/>
        <c:minorTickMark val="none"/>
        <c:tickLblPos val="none"/>
        <c:crossAx val="554701568"/>
        <c:crosses val="autoZero"/>
        <c:auto val="1"/>
        <c:lblOffset val="100"/>
        <c:baseTimeUnit val="years"/>
      </c:dateAx>
      <c:valAx>
        <c:axId val="55470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70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87.78</c:v>
                </c:pt>
                <c:pt idx="1">
                  <c:v>88.78</c:v>
                </c:pt>
                <c:pt idx="2">
                  <c:v>86.9</c:v>
                </c:pt>
                <c:pt idx="3">
                  <c:v>87.05</c:v>
                </c:pt>
                <c:pt idx="4">
                  <c:v>87.71</c:v>
                </c:pt>
              </c:numCache>
            </c:numRef>
          </c:val>
          <c:extLst>
            <c:ext xmlns:c16="http://schemas.microsoft.com/office/drawing/2014/chart" uri="{C3380CC4-5D6E-409C-BE32-E72D297353CC}">
              <c16:uniqueId val="{00000000-0D9F-42E8-8834-DAA76829A19B}"/>
            </c:ext>
          </c:extLst>
        </c:ser>
        <c:dLbls>
          <c:showLegendKey val="0"/>
          <c:showVal val="0"/>
          <c:showCatName val="0"/>
          <c:showSerName val="0"/>
          <c:showPercent val="0"/>
          <c:showBubbleSize val="0"/>
        </c:dLbls>
        <c:gapWidth val="150"/>
        <c:axId val="554702744"/>
        <c:axId val="55470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0D9F-42E8-8834-DAA76829A19B}"/>
            </c:ext>
          </c:extLst>
        </c:ser>
        <c:dLbls>
          <c:showLegendKey val="0"/>
          <c:showVal val="0"/>
          <c:showCatName val="0"/>
          <c:showSerName val="0"/>
          <c:showPercent val="0"/>
          <c:showBubbleSize val="0"/>
        </c:dLbls>
        <c:marker val="1"/>
        <c:smooth val="0"/>
        <c:axId val="554702744"/>
        <c:axId val="554703136"/>
      </c:lineChart>
      <c:dateAx>
        <c:axId val="554702744"/>
        <c:scaling>
          <c:orientation val="minMax"/>
        </c:scaling>
        <c:delete val="1"/>
        <c:axPos val="b"/>
        <c:numFmt formatCode="ge" sourceLinked="1"/>
        <c:majorTickMark val="none"/>
        <c:minorTickMark val="none"/>
        <c:tickLblPos val="none"/>
        <c:crossAx val="554703136"/>
        <c:crosses val="autoZero"/>
        <c:auto val="1"/>
        <c:lblOffset val="100"/>
        <c:baseTimeUnit val="years"/>
      </c:dateAx>
      <c:valAx>
        <c:axId val="5547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70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103.4</c:v>
                </c:pt>
                <c:pt idx="1">
                  <c:v>109.65</c:v>
                </c:pt>
                <c:pt idx="2">
                  <c:v>112.72</c:v>
                </c:pt>
                <c:pt idx="3">
                  <c:v>116.73</c:v>
                </c:pt>
                <c:pt idx="4">
                  <c:v>108.82</c:v>
                </c:pt>
              </c:numCache>
            </c:numRef>
          </c:val>
          <c:extLst>
            <c:ext xmlns:c16="http://schemas.microsoft.com/office/drawing/2014/chart" uri="{C3380CC4-5D6E-409C-BE32-E72D297353CC}">
              <c16:uniqueId val="{00000000-A44A-4BFF-B41D-04C16FFE2032}"/>
            </c:ext>
          </c:extLst>
        </c:ser>
        <c:dLbls>
          <c:showLegendKey val="0"/>
          <c:showVal val="0"/>
          <c:showCatName val="0"/>
          <c:showSerName val="0"/>
          <c:showPercent val="0"/>
          <c:showBubbleSize val="0"/>
        </c:dLbls>
        <c:gapWidth val="150"/>
        <c:axId val="377163352"/>
        <c:axId val="37716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A44A-4BFF-B41D-04C16FFE2032}"/>
            </c:ext>
          </c:extLst>
        </c:ser>
        <c:dLbls>
          <c:showLegendKey val="0"/>
          <c:showVal val="0"/>
          <c:showCatName val="0"/>
          <c:showSerName val="0"/>
          <c:showPercent val="0"/>
          <c:showBubbleSize val="0"/>
        </c:dLbls>
        <c:marker val="1"/>
        <c:smooth val="0"/>
        <c:axId val="377163352"/>
        <c:axId val="377163744"/>
      </c:lineChart>
      <c:dateAx>
        <c:axId val="377163352"/>
        <c:scaling>
          <c:orientation val="minMax"/>
        </c:scaling>
        <c:delete val="1"/>
        <c:axPos val="b"/>
        <c:numFmt formatCode="ge" sourceLinked="1"/>
        <c:majorTickMark val="none"/>
        <c:minorTickMark val="none"/>
        <c:tickLblPos val="none"/>
        <c:crossAx val="377163744"/>
        <c:crosses val="autoZero"/>
        <c:auto val="1"/>
        <c:lblOffset val="100"/>
        <c:baseTimeUnit val="years"/>
      </c:dateAx>
      <c:valAx>
        <c:axId val="377163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716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42.78</c:v>
                </c:pt>
                <c:pt idx="1">
                  <c:v>43.92</c:v>
                </c:pt>
                <c:pt idx="2">
                  <c:v>45.8</c:v>
                </c:pt>
                <c:pt idx="3">
                  <c:v>44.67</c:v>
                </c:pt>
                <c:pt idx="4">
                  <c:v>46.62</c:v>
                </c:pt>
              </c:numCache>
            </c:numRef>
          </c:val>
          <c:extLst>
            <c:ext xmlns:c16="http://schemas.microsoft.com/office/drawing/2014/chart" uri="{C3380CC4-5D6E-409C-BE32-E72D297353CC}">
              <c16:uniqueId val="{00000000-1453-40F1-BE26-512BE8D3D422}"/>
            </c:ext>
          </c:extLst>
        </c:ser>
        <c:dLbls>
          <c:showLegendKey val="0"/>
          <c:showVal val="0"/>
          <c:showCatName val="0"/>
          <c:showSerName val="0"/>
          <c:showPercent val="0"/>
          <c:showBubbleSize val="0"/>
        </c:dLbls>
        <c:gapWidth val="150"/>
        <c:axId val="287051944"/>
        <c:axId val="28705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1453-40F1-BE26-512BE8D3D422}"/>
            </c:ext>
          </c:extLst>
        </c:ser>
        <c:dLbls>
          <c:showLegendKey val="0"/>
          <c:showVal val="0"/>
          <c:showCatName val="0"/>
          <c:showSerName val="0"/>
          <c:showPercent val="0"/>
          <c:showBubbleSize val="0"/>
        </c:dLbls>
        <c:marker val="1"/>
        <c:smooth val="0"/>
        <c:axId val="287051944"/>
        <c:axId val="287052336"/>
      </c:lineChart>
      <c:dateAx>
        <c:axId val="287051944"/>
        <c:scaling>
          <c:orientation val="minMax"/>
        </c:scaling>
        <c:delete val="1"/>
        <c:axPos val="b"/>
        <c:numFmt formatCode="ge" sourceLinked="1"/>
        <c:majorTickMark val="none"/>
        <c:minorTickMark val="none"/>
        <c:tickLblPos val="none"/>
        <c:crossAx val="287052336"/>
        <c:crosses val="autoZero"/>
        <c:auto val="1"/>
        <c:lblOffset val="100"/>
        <c:baseTimeUnit val="years"/>
      </c:dateAx>
      <c:valAx>
        <c:axId val="28705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705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12.62</c:v>
                </c:pt>
                <c:pt idx="1">
                  <c:v>12.88</c:v>
                </c:pt>
                <c:pt idx="2">
                  <c:v>12.85</c:v>
                </c:pt>
                <c:pt idx="3">
                  <c:v>13.33</c:v>
                </c:pt>
                <c:pt idx="4">
                  <c:v>13.59</c:v>
                </c:pt>
              </c:numCache>
            </c:numRef>
          </c:val>
          <c:extLst>
            <c:ext xmlns:c16="http://schemas.microsoft.com/office/drawing/2014/chart" uri="{C3380CC4-5D6E-409C-BE32-E72D297353CC}">
              <c16:uniqueId val="{00000000-14D8-446F-B11A-E0D18A789259}"/>
            </c:ext>
          </c:extLst>
        </c:ser>
        <c:dLbls>
          <c:showLegendKey val="0"/>
          <c:showVal val="0"/>
          <c:showCatName val="0"/>
          <c:showSerName val="0"/>
          <c:showPercent val="0"/>
          <c:showBubbleSize val="0"/>
        </c:dLbls>
        <c:gapWidth val="150"/>
        <c:axId val="560210104"/>
        <c:axId val="56021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14D8-446F-B11A-E0D18A789259}"/>
            </c:ext>
          </c:extLst>
        </c:ser>
        <c:dLbls>
          <c:showLegendKey val="0"/>
          <c:showVal val="0"/>
          <c:showCatName val="0"/>
          <c:showSerName val="0"/>
          <c:showPercent val="0"/>
          <c:showBubbleSize val="0"/>
        </c:dLbls>
        <c:marker val="1"/>
        <c:smooth val="0"/>
        <c:axId val="560210104"/>
        <c:axId val="560210496"/>
      </c:lineChart>
      <c:dateAx>
        <c:axId val="560210104"/>
        <c:scaling>
          <c:orientation val="minMax"/>
        </c:scaling>
        <c:delete val="1"/>
        <c:axPos val="b"/>
        <c:numFmt formatCode="ge" sourceLinked="1"/>
        <c:majorTickMark val="none"/>
        <c:minorTickMark val="none"/>
        <c:tickLblPos val="none"/>
        <c:crossAx val="560210496"/>
        <c:crosses val="autoZero"/>
        <c:auto val="1"/>
        <c:lblOffset val="100"/>
        <c:baseTimeUnit val="years"/>
      </c:dateAx>
      <c:valAx>
        <c:axId val="56021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21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97-483B-ACE3-92947816BD40}"/>
            </c:ext>
          </c:extLst>
        </c:ser>
        <c:dLbls>
          <c:showLegendKey val="0"/>
          <c:showVal val="0"/>
          <c:showCatName val="0"/>
          <c:showSerName val="0"/>
          <c:showPercent val="0"/>
          <c:showBubbleSize val="0"/>
        </c:dLbls>
        <c:gapWidth val="150"/>
        <c:axId val="560211672"/>
        <c:axId val="56021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9997-483B-ACE3-92947816BD40}"/>
            </c:ext>
          </c:extLst>
        </c:ser>
        <c:dLbls>
          <c:showLegendKey val="0"/>
          <c:showVal val="0"/>
          <c:showCatName val="0"/>
          <c:showSerName val="0"/>
          <c:showPercent val="0"/>
          <c:showBubbleSize val="0"/>
        </c:dLbls>
        <c:marker val="1"/>
        <c:smooth val="0"/>
        <c:axId val="560211672"/>
        <c:axId val="560212064"/>
      </c:lineChart>
      <c:dateAx>
        <c:axId val="560211672"/>
        <c:scaling>
          <c:orientation val="minMax"/>
        </c:scaling>
        <c:delete val="1"/>
        <c:axPos val="b"/>
        <c:numFmt formatCode="ge" sourceLinked="1"/>
        <c:majorTickMark val="none"/>
        <c:minorTickMark val="none"/>
        <c:tickLblPos val="none"/>
        <c:crossAx val="560212064"/>
        <c:crosses val="autoZero"/>
        <c:auto val="1"/>
        <c:lblOffset val="100"/>
        <c:baseTimeUnit val="years"/>
      </c:dateAx>
      <c:valAx>
        <c:axId val="560212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21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1662.76</c:v>
                </c:pt>
                <c:pt idx="1">
                  <c:v>1054.78</c:v>
                </c:pt>
                <c:pt idx="2">
                  <c:v>286.97000000000003</c:v>
                </c:pt>
                <c:pt idx="3">
                  <c:v>895.06</c:v>
                </c:pt>
                <c:pt idx="4">
                  <c:v>970.9</c:v>
                </c:pt>
              </c:numCache>
            </c:numRef>
          </c:val>
          <c:extLst>
            <c:ext xmlns:c16="http://schemas.microsoft.com/office/drawing/2014/chart" uri="{C3380CC4-5D6E-409C-BE32-E72D297353CC}">
              <c16:uniqueId val="{00000000-FC2C-4425-8B4E-FDD90A36DD87}"/>
            </c:ext>
          </c:extLst>
        </c:ser>
        <c:dLbls>
          <c:showLegendKey val="0"/>
          <c:showVal val="0"/>
          <c:showCatName val="0"/>
          <c:showSerName val="0"/>
          <c:showPercent val="0"/>
          <c:showBubbleSize val="0"/>
        </c:dLbls>
        <c:gapWidth val="150"/>
        <c:axId val="560213240"/>
        <c:axId val="5602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FC2C-4425-8B4E-FDD90A36DD87}"/>
            </c:ext>
          </c:extLst>
        </c:ser>
        <c:dLbls>
          <c:showLegendKey val="0"/>
          <c:showVal val="0"/>
          <c:showCatName val="0"/>
          <c:showSerName val="0"/>
          <c:showPercent val="0"/>
          <c:showBubbleSize val="0"/>
        </c:dLbls>
        <c:marker val="1"/>
        <c:smooth val="0"/>
        <c:axId val="560213240"/>
        <c:axId val="560213632"/>
      </c:lineChart>
      <c:dateAx>
        <c:axId val="560213240"/>
        <c:scaling>
          <c:orientation val="minMax"/>
        </c:scaling>
        <c:delete val="1"/>
        <c:axPos val="b"/>
        <c:numFmt formatCode="ge" sourceLinked="1"/>
        <c:majorTickMark val="none"/>
        <c:minorTickMark val="none"/>
        <c:tickLblPos val="none"/>
        <c:crossAx val="560213632"/>
        <c:crosses val="autoZero"/>
        <c:auto val="1"/>
        <c:lblOffset val="100"/>
        <c:baseTimeUnit val="years"/>
      </c:dateAx>
      <c:valAx>
        <c:axId val="56021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21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205.09</c:v>
                </c:pt>
                <c:pt idx="1">
                  <c:v>202.9</c:v>
                </c:pt>
                <c:pt idx="2">
                  <c:v>194.51</c:v>
                </c:pt>
                <c:pt idx="3">
                  <c:v>183.45</c:v>
                </c:pt>
                <c:pt idx="4">
                  <c:v>173.8</c:v>
                </c:pt>
              </c:numCache>
            </c:numRef>
          </c:val>
          <c:extLst>
            <c:ext xmlns:c16="http://schemas.microsoft.com/office/drawing/2014/chart" uri="{C3380CC4-5D6E-409C-BE32-E72D297353CC}">
              <c16:uniqueId val="{00000000-021C-4686-B83A-C5564347E934}"/>
            </c:ext>
          </c:extLst>
        </c:ser>
        <c:dLbls>
          <c:showLegendKey val="0"/>
          <c:showVal val="0"/>
          <c:showCatName val="0"/>
          <c:showSerName val="0"/>
          <c:showPercent val="0"/>
          <c:showBubbleSize val="0"/>
        </c:dLbls>
        <c:gapWidth val="150"/>
        <c:axId val="560214808"/>
        <c:axId val="56021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021C-4686-B83A-C5564347E934}"/>
            </c:ext>
          </c:extLst>
        </c:ser>
        <c:dLbls>
          <c:showLegendKey val="0"/>
          <c:showVal val="0"/>
          <c:showCatName val="0"/>
          <c:showSerName val="0"/>
          <c:showPercent val="0"/>
          <c:showBubbleSize val="0"/>
        </c:dLbls>
        <c:marker val="1"/>
        <c:smooth val="0"/>
        <c:axId val="560214808"/>
        <c:axId val="560215200"/>
      </c:lineChart>
      <c:dateAx>
        <c:axId val="560214808"/>
        <c:scaling>
          <c:orientation val="minMax"/>
        </c:scaling>
        <c:delete val="1"/>
        <c:axPos val="b"/>
        <c:numFmt formatCode="ge" sourceLinked="1"/>
        <c:majorTickMark val="none"/>
        <c:minorTickMark val="none"/>
        <c:tickLblPos val="none"/>
        <c:crossAx val="560215200"/>
        <c:crosses val="autoZero"/>
        <c:auto val="1"/>
        <c:lblOffset val="100"/>
        <c:baseTimeUnit val="years"/>
      </c:dateAx>
      <c:valAx>
        <c:axId val="56021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021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95.95</c:v>
                </c:pt>
                <c:pt idx="1">
                  <c:v>104.77</c:v>
                </c:pt>
                <c:pt idx="2">
                  <c:v>107.58</c:v>
                </c:pt>
                <c:pt idx="3">
                  <c:v>112.58</c:v>
                </c:pt>
                <c:pt idx="4">
                  <c:v>103.03</c:v>
                </c:pt>
              </c:numCache>
            </c:numRef>
          </c:val>
          <c:extLst>
            <c:ext xmlns:c16="http://schemas.microsoft.com/office/drawing/2014/chart" uri="{C3380CC4-5D6E-409C-BE32-E72D297353CC}">
              <c16:uniqueId val="{00000000-6FC2-40AC-93BE-7C9F1E40B52F}"/>
            </c:ext>
          </c:extLst>
        </c:ser>
        <c:dLbls>
          <c:showLegendKey val="0"/>
          <c:showVal val="0"/>
          <c:showCatName val="0"/>
          <c:showSerName val="0"/>
          <c:showPercent val="0"/>
          <c:showBubbleSize val="0"/>
        </c:dLbls>
        <c:gapWidth val="150"/>
        <c:axId val="560216376"/>
        <c:axId val="5602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6FC2-40AC-93BE-7C9F1E40B52F}"/>
            </c:ext>
          </c:extLst>
        </c:ser>
        <c:dLbls>
          <c:showLegendKey val="0"/>
          <c:showVal val="0"/>
          <c:showCatName val="0"/>
          <c:showSerName val="0"/>
          <c:showPercent val="0"/>
          <c:showBubbleSize val="0"/>
        </c:dLbls>
        <c:marker val="1"/>
        <c:smooth val="0"/>
        <c:axId val="560216376"/>
        <c:axId val="560216768"/>
      </c:lineChart>
      <c:dateAx>
        <c:axId val="560216376"/>
        <c:scaling>
          <c:orientation val="minMax"/>
        </c:scaling>
        <c:delete val="1"/>
        <c:axPos val="b"/>
        <c:numFmt formatCode="ge" sourceLinked="1"/>
        <c:majorTickMark val="none"/>
        <c:minorTickMark val="none"/>
        <c:tickLblPos val="none"/>
        <c:crossAx val="560216768"/>
        <c:crosses val="autoZero"/>
        <c:auto val="1"/>
        <c:lblOffset val="100"/>
        <c:baseTimeUnit val="years"/>
      </c:dateAx>
      <c:valAx>
        <c:axId val="5602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0216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210.81</c:v>
                </c:pt>
                <c:pt idx="1">
                  <c:v>194.35</c:v>
                </c:pt>
                <c:pt idx="2">
                  <c:v>189.87</c:v>
                </c:pt>
                <c:pt idx="3">
                  <c:v>182</c:v>
                </c:pt>
                <c:pt idx="4">
                  <c:v>199.33</c:v>
                </c:pt>
              </c:numCache>
            </c:numRef>
          </c:val>
          <c:extLst>
            <c:ext xmlns:c16="http://schemas.microsoft.com/office/drawing/2014/chart" uri="{C3380CC4-5D6E-409C-BE32-E72D297353CC}">
              <c16:uniqueId val="{00000000-CB51-4386-9CF9-76BE22F04B81}"/>
            </c:ext>
          </c:extLst>
        </c:ser>
        <c:dLbls>
          <c:showLegendKey val="0"/>
          <c:showVal val="0"/>
          <c:showCatName val="0"/>
          <c:showSerName val="0"/>
          <c:showPercent val="0"/>
          <c:showBubbleSize val="0"/>
        </c:dLbls>
        <c:gapWidth val="150"/>
        <c:axId val="554699608"/>
        <c:axId val="5547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CB51-4386-9CF9-76BE22F04B81}"/>
            </c:ext>
          </c:extLst>
        </c:ser>
        <c:dLbls>
          <c:showLegendKey val="0"/>
          <c:showVal val="0"/>
          <c:showCatName val="0"/>
          <c:showSerName val="0"/>
          <c:showPercent val="0"/>
          <c:showBubbleSize val="0"/>
        </c:dLbls>
        <c:marker val="1"/>
        <c:smooth val="0"/>
        <c:axId val="554699608"/>
        <c:axId val="554700000"/>
      </c:lineChart>
      <c:dateAx>
        <c:axId val="554699608"/>
        <c:scaling>
          <c:orientation val="minMax"/>
        </c:scaling>
        <c:delete val="1"/>
        <c:axPos val="b"/>
        <c:numFmt formatCode="ge" sourceLinked="1"/>
        <c:majorTickMark val="none"/>
        <c:minorTickMark val="none"/>
        <c:tickLblPos val="none"/>
        <c:crossAx val="554700000"/>
        <c:crosses val="autoZero"/>
        <c:auto val="1"/>
        <c:lblOffset val="100"/>
        <c:baseTimeUnit val="years"/>
      </c:dateAx>
      <c:valAx>
        <c:axId val="5547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469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山形県　河北町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18975</v>
      </c>
      <c r="AM8" s="70"/>
      <c r="AN8" s="70"/>
      <c r="AO8" s="70"/>
      <c r="AP8" s="70"/>
      <c r="AQ8" s="70"/>
      <c r="AR8" s="70"/>
      <c r="AS8" s="70"/>
      <c r="AT8" s="66">
        <f>データ!$S$6</f>
        <v>52.45</v>
      </c>
      <c r="AU8" s="67"/>
      <c r="AV8" s="67"/>
      <c r="AW8" s="67"/>
      <c r="AX8" s="67"/>
      <c r="AY8" s="67"/>
      <c r="AZ8" s="67"/>
      <c r="BA8" s="67"/>
      <c r="BB8" s="69">
        <f>データ!$T$6</f>
        <v>361.77</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79.67</v>
      </c>
      <c r="J10" s="67"/>
      <c r="K10" s="67"/>
      <c r="L10" s="67"/>
      <c r="M10" s="67"/>
      <c r="N10" s="67"/>
      <c r="O10" s="68"/>
      <c r="P10" s="69">
        <f>データ!$P$6</f>
        <v>99.76</v>
      </c>
      <c r="Q10" s="69"/>
      <c r="R10" s="69"/>
      <c r="S10" s="69"/>
      <c r="T10" s="69"/>
      <c r="U10" s="69"/>
      <c r="V10" s="69"/>
      <c r="W10" s="70">
        <f>データ!$Q$6</f>
        <v>3715</v>
      </c>
      <c r="X10" s="70"/>
      <c r="Y10" s="70"/>
      <c r="Z10" s="70"/>
      <c r="AA10" s="70"/>
      <c r="AB10" s="70"/>
      <c r="AC10" s="70"/>
      <c r="AD10" s="2"/>
      <c r="AE10" s="2"/>
      <c r="AF10" s="2"/>
      <c r="AG10" s="2"/>
      <c r="AH10" s="4"/>
      <c r="AI10" s="4"/>
      <c r="AJ10" s="4"/>
      <c r="AK10" s="4"/>
      <c r="AL10" s="70">
        <f>データ!$U$6</f>
        <v>18790</v>
      </c>
      <c r="AM10" s="70"/>
      <c r="AN10" s="70"/>
      <c r="AO10" s="70"/>
      <c r="AP10" s="70"/>
      <c r="AQ10" s="70"/>
      <c r="AR10" s="70"/>
      <c r="AS10" s="70"/>
      <c r="AT10" s="66">
        <f>データ!$V$6</f>
        <v>52.45</v>
      </c>
      <c r="AU10" s="67"/>
      <c r="AV10" s="67"/>
      <c r="AW10" s="67"/>
      <c r="AX10" s="67"/>
      <c r="AY10" s="67"/>
      <c r="AZ10" s="67"/>
      <c r="BA10" s="67"/>
      <c r="BB10" s="69">
        <f>データ!$W$6</f>
        <v>358.25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gKqhCzOT7S1wRgT7EQbLya4GP+cu9o/Oyl8rOeRa3OQPoFEpHnDSAplBdU3Xru9tdPjoNCEVzOQnz7LOm5meg==" saltValue="2tOuDIB5qBNiGHZ2LyIK6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63215</v>
      </c>
      <c r="D6" s="33">
        <f t="shared" si="3"/>
        <v>46</v>
      </c>
      <c r="E6" s="33">
        <f t="shared" si="3"/>
        <v>1</v>
      </c>
      <c r="F6" s="33">
        <f t="shared" si="3"/>
        <v>0</v>
      </c>
      <c r="G6" s="33">
        <f t="shared" si="3"/>
        <v>1</v>
      </c>
      <c r="H6" s="33" t="str">
        <f t="shared" si="3"/>
        <v>山形県　河北町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79.67</v>
      </c>
      <c r="P6" s="34">
        <f t="shared" si="3"/>
        <v>99.76</v>
      </c>
      <c r="Q6" s="34">
        <f t="shared" si="3"/>
        <v>3715</v>
      </c>
      <c r="R6" s="34">
        <f t="shared" si="3"/>
        <v>18975</v>
      </c>
      <c r="S6" s="34">
        <f t="shared" si="3"/>
        <v>52.45</v>
      </c>
      <c r="T6" s="34">
        <f t="shared" si="3"/>
        <v>361.77</v>
      </c>
      <c r="U6" s="34">
        <f t="shared" si="3"/>
        <v>18790</v>
      </c>
      <c r="V6" s="34">
        <f t="shared" si="3"/>
        <v>52.45</v>
      </c>
      <c r="W6" s="34">
        <f t="shared" si="3"/>
        <v>358.25</v>
      </c>
      <c r="X6" s="35">
        <f>IF(X7="",NA(),X7)</f>
        <v>103.4</v>
      </c>
      <c r="Y6" s="35">
        <f t="shared" ref="Y6:AG6" si="4">IF(Y7="",NA(),Y7)</f>
        <v>109.65</v>
      </c>
      <c r="Z6" s="35">
        <f t="shared" si="4"/>
        <v>112.72</v>
      </c>
      <c r="AA6" s="35">
        <f t="shared" si="4"/>
        <v>116.73</v>
      </c>
      <c r="AB6" s="35">
        <f t="shared" si="4"/>
        <v>108.82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1662.76</v>
      </c>
      <c r="AU6" s="35">
        <f t="shared" ref="AU6:BC6" si="6">IF(AU7="",NA(),AU7)</f>
        <v>1054.78</v>
      </c>
      <c r="AV6" s="35">
        <f t="shared" si="6"/>
        <v>286.97000000000003</v>
      </c>
      <c r="AW6" s="35">
        <f t="shared" si="6"/>
        <v>895.06</v>
      </c>
      <c r="AX6" s="35">
        <f t="shared" si="6"/>
        <v>970.9</v>
      </c>
      <c r="AY6" s="35">
        <f t="shared" si="6"/>
        <v>963.24</v>
      </c>
      <c r="AZ6" s="35">
        <f t="shared" si="6"/>
        <v>381.53</v>
      </c>
      <c r="BA6" s="35">
        <f t="shared" si="6"/>
        <v>391.54</v>
      </c>
      <c r="BB6" s="35">
        <f t="shared" si="6"/>
        <v>384.34</v>
      </c>
      <c r="BC6" s="35">
        <f t="shared" si="6"/>
        <v>359.47</v>
      </c>
      <c r="BD6" s="34" t="str">
        <f>IF(BD7="","",IF(BD7="-","【-】","【"&amp;SUBSTITUTE(TEXT(BD7,"#,##0.00"),"-","△")&amp;"】"))</f>
        <v>【264.34】</v>
      </c>
      <c r="BE6" s="35">
        <f>IF(BE7="",NA(),BE7)</f>
        <v>205.09</v>
      </c>
      <c r="BF6" s="35">
        <f t="shared" ref="BF6:BN6" si="7">IF(BF7="",NA(),BF7)</f>
        <v>202.9</v>
      </c>
      <c r="BG6" s="35">
        <f t="shared" si="7"/>
        <v>194.51</v>
      </c>
      <c r="BH6" s="35">
        <f t="shared" si="7"/>
        <v>183.45</v>
      </c>
      <c r="BI6" s="35">
        <f t="shared" si="7"/>
        <v>173.8</v>
      </c>
      <c r="BJ6" s="35">
        <f t="shared" si="7"/>
        <v>400.38</v>
      </c>
      <c r="BK6" s="35">
        <f t="shared" si="7"/>
        <v>393.27</v>
      </c>
      <c r="BL6" s="35">
        <f t="shared" si="7"/>
        <v>386.97</v>
      </c>
      <c r="BM6" s="35">
        <f t="shared" si="7"/>
        <v>380.58</v>
      </c>
      <c r="BN6" s="35">
        <f t="shared" si="7"/>
        <v>401.79</v>
      </c>
      <c r="BO6" s="34" t="str">
        <f>IF(BO7="","",IF(BO7="-","【-】","【"&amp;SUBSTITUTE(TEXT(BO7,"#,##0.00"),"-","△")&amp;"】"))</f>
        <v>【274.27】</v>
      </c>
      <c r="BP6" s="35">
        <f>IF(BP7="",NA(),BP7)</f>
        <v>95.95</v>
      </c>
      <c r="BQ6" s="35">
        <f t="shared" ref="BQ6:BY6" si="8">IF(BQ7="",NA(),BQ7)</f>
        <v>104.77</v>
      </c>
      <c r="BR6" s="35">
        <f t="shared" si="8"/>
        <v>107.58</v>
      </c>
      <c r="BS6" s="35">
        <f t="shared" si="8"/>
        <v>112.58</v>
      </c>
      <c r="BT6" s="35">
        <f t="shared" si="8"/>
        <v>103.03</v>
      </c>
      <c r="BU6" s="35">
        <f t="shared" si="8"/>
        <v>96.56</v>
      </c>
      <c r="BV6" s="35">
        <f t="shared" si="8"/>
        <v>100.47</v>
      </c>
      <c r="BW6" s="35">
        <f t="shared" si="8"/>
        <v>101.72</v>
      </c>
      <c r="BX6" s="35">
        <f t="shared" si="8"/>
        <v>102.38</v>
      </c>
      <c r="BY6" s="35">
        <f t="shared" si="8"/>
        <v>100.12</v>
      </c>
      <c r="BZ6" s="34" t="str">
        <f>IF(BZ7="","",IF(BZ7="-","【-】","【"&amp;SUBSTITUTE(TEXT(BZ7,"#,##0.00"),"-","△")&amp;"】"))</f>
        <v>【104.36】</v>
      </c>
      <c r="CA6" s="35">
        <f>IF(CA7="",NA(),CA7)</f>
        <v>210.81</v>
      </c>
      <c r="CB6" s="35">
        <f t="shared" ref="CB6:CJ6" si="9">IF(CB7="",NA(),CB7)</f>
        <v>194.35</v>
      </c>
      <c r="CC6" s="35">
        <f t="shared" si="9"/>
        <v>189.87</v>
      </c>
      <c r="CD6" s="35">
        <f t="shared" si="9"/>
        <v>182</v>
      </c>
      <c r="CE6" s="35">
        <f t="shared" si="9"/>
        <v>199.33</v>
      </c>
      <c r="CF6" s="35">
        <f t="shared" si="9"/>
        <v>177.14</v>
      </c>
      <c r="CG6" s="35">
        <f t="shared" si="9"/>
        <v>169.82</v>
      </c>
      <c r="CH6" s="35">
        <f t="shared" si="9"/>
        <v>168.2</v>
      </c>
      <c r="CI6" s="35">
        <f t="shared" si="9"/>
        <v>168.67</v>
      </c>
      <c r="CJ6" s="35">
        <f t="shared" si="9"/>
        <v>174.97</v>
      </c>
      <c r="CK6" s="34" t="str">
        <f>IF(CK7="","",IF(CK7="-","【-】","【"&amp;SUBSTITUTE(TEXT(CK7,"#,##0.00"),"-","△")&amp;"】"))</f>
        <v>【165.71】</v>
      </c>
      <c r="CL6" s="35">
        <f>IF(CL7="",NA(),CL7)</f>
        <v>53.3</v>
      </c>
      <c r="CM6" s="35">
        <f t="shared" ref="CM6:CU6" si="10">IF(CM7="",NA(),CM7)</f>
        <v>50.24</v>
      </c>
      <c r="CN6" s="35">
        <f t="shared" si="10"/>
        <v>78.040000000000006</v>
      </c>
      <c r="CO6" s="35">
        <f t="shared" si="10"/>
        <v>77.760000000000005</v>
      </c>
      <c r="CP6" s="35">
        <f t="shared" si="10"/>
        <v>76.13</v>
      </c>
      <c r="CQ6" s="35">
        <f t="shared" si="10"/>
        <v>55.64</v>
      </c>
      <c r="CR6" s="35">
        <f t="shared" si="10"/>
        <v>55.13</v>
      </c>
      <c r="CS6" s="35">
        <f t="shared" si="10"/>
        <v>54.77</v>
      </c>
      <c r="CT6" s="35">
        <f t="shared" si="10"/>
        <v>54.92</v>
      </c>
      <c r="CU6" s="35">
        <f t="shared" si="10"/>
        <v>55.63</v>
      </c>
      <c r="CV6" s="34" t="str">
        <f>IF(CV7="","",IF(CV7="-","【-】","【"&amp;SUBSTITUTE(TEXT(CV7,"#,##0.00"),"-","△")&amp;"】"))</f>
        <v>【60.41】</v>
      </c>
      <c r="CW6" s="35">
        <f>IF(CW7="",NA(),CW7)</f>
        <v>87.78</v>
      </c>
      <c r="CX6" s="35">
        <f t="shared" ref="CX6:DF6" si="11">IF(CX7="",NA(),CX7)</f>
        <v>88.78</v>
      </c>
      <c r="CY6" s="35">
        <f t="shared" si="11"/>
        <v>86.9</v>
      </c>
      <c r="CZ6" s="35">
        <f t="shared" si="11"/>
        <v>87.05</v>
      </c>
      <c r="DA6" s="35">
        <f t="shared" si="11"/>
        <v>87.71</v>
      </c>
      <c r="DB6" s="35">
        <f t="shared" si="11"/>
        <v>83.09</v>
      </c>
      <c r="DC6" s="35">
        <f t="shared" si="11"/>
        <v>83</v>
      </c>
      <c r="DD6" s="35">
        <f t="shared" si="11"/>
        <v>82.89</v>
      </c>
      <c r="DE6" s="35">
        <f t="shared" si="11"/>
        <v>82.66</v>
      </c>
      <c r="DF6" s="35">
        <f t="shared" si="11"/>
        <v>82.04</v>
      </c>
      <c r="DG6" s="34" t="str">
        <f>IF(DG7="","",IF(DG7="-","【-】","【"&amp;SUBSTITUTE(TEXT(DG7,"#,##0.00"),"-","△")&amp;"】"))</f>
        <v>【89.93】</v>
      </c>
      <c r="DH6" s="35">
        <f>IF(DH7="",NA(),DH7)</f>
        <v>42.78</v>
      </c>
      <c r="DI6" s="35">
        <f t="shared" ref="DI6:DQ6" si="12">IF(DI7="",NA(),DI7)</f>
        <v>43.92</v>
      </c>
      <c r="DJ6" s="35">
        <f t="shared" si="12"/>
        <v>45.8</v>
      </c>
      <c r="DK6" s="35">
        <f t="shared" si="12"/>
        <v>44.67</v>
      </c>
      <c r="DL6" s="35">
        <f t="shared" si="12"/>
        <v>46.62</v>
      </c>
      <c r="DM6" s="35">
        <f t="shared" si="12"/>
        <v>39.06</v>
      </c>
      <c r="DN6" s="35">
        <f t="shared" si="12"/>
        <v>46.66</v>
      </c>
      <c r="DO6" s="35">
        <f t="shared" si="12"/>
        <v>47.46</v>
      </c>
      <c r="DP6" s="35">
        <f t="shared" si="12"/>
        <v>48.49</v>
      </c>
      <c r="DQ6" s="35">
        <f t="shared" si="12"/>
        <v>48.05</v>
      </c>
      <c r="DR6" s="34" t="str">
        <f>IF(DR7="","",IF(DR7="-","【-】","【"&amp;SUBSTITUTE(TEXT(DR7,"#,##0.00"),"-","△")&amp;"】"))</f>
        <v>【48.12】</v>
      </c>
      <c r="DS6" s="35">
        <f>IF(DS7="",NA(),DS7)</f>
        <v>12.62</v>
      </c>
      <c r="DT6" s="35">
        <f t="shared" ref="DT6:EB6" si="13">IF(DT7="",NA(),DT7)</f>
        <v>12.88</v>
      </c>
      <c r="DU6" s="35">
        <f t="shared" si="13"/>
        <v>12.85</v>
      </c>
      <c r="DV6" s="35">
        <f t="shared" si="13"/>
        <v>13.33</v>
      </c>
      <c r="DW6" s="35">
        <f t="shared" si="13"/>
        <v>13.59</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0.82</v>
      </c>
      <c r="EE6" s="35">
        <f t="shared" ref="EE6:EM6" si="14">IF(EE7="",NA(),EE7)</f>
        <v>1</v>
      </c>
      <c r="EF6" s="35">
        <f t="shared" si="14"/>
        <v>0.3</v>
      </c>
      <c r="EG6" s="35">
        <f t="shared" si="14"/>
        <v>0.54</v>
      </c>
      <c r="EH6" s="35">
        <f t="shared" si="14"/>
        <v>0.44</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63215</v>
      </c>
      <c r="D7" s="37">
        <v>46</v>
      </c>
      <c r="E7" s="37">
        <v>1</v>
      </c>
      <c r="F7" s="37">
        <v>0</v>
      </c>
      <c r="G7" s="37">
        <v>1</v>
      </c>
      <c r="H7" s="37" t="s">
        <v>105</v>
      </c>
      <c r="I7" s="37" t="s">
        <v>106</v>
      </c>
      <c r="J7" s="37" t="s">
        <v>107</v>
      </c>
      <c r="K7" s="37" t="s">
        <v>108</v>
      </c>
      <c r="L7" s="37" t="s">
        <v>109</v>
      </c>
      <c r="M7" s="37" t="s">
        <v>110</v>
      </c>
      <c r="N7" s="38" t="s">
        <v>111</v>
      </c>
      <c r="O7" s="38">
        <v>79.67</v>
      </c>
      <c r="P7" s="38">
        <v>99.76</v>
      </c>
      <c r="Q7" s="38">
        <v>3715</v>
      </c>
      <c r="R7" s="38">
        <v>18975</v>
      </c>
      <c r="S7" s="38">
        <v>52.45</v>
      </c>
      <c r="T7" s="38">
        <v>361.77</v>
      </c>
      <c r="U7" s="38">
        <v>18790</v>
      </c>
      <c r="V7" s="38">
        <v>52.45</v>
      </c>
      <c r="W7" s="38">
        <v>358.25</v>
      </c>
      <c r="X7" s="38">
        <v>103.4</v>
      </c>
      <c r="Y7" s="38">
        <v>109.65</v>
      </c>
      <c r="Z7" s="38">
        <v>112.72</v>
      </c>
      <c r="AA7" s="38">
        <v>116.73</v>
      </c>
      <c r="AB7" s="38">
        <v>108.82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1662.76</v>
      </c>
      <c r="AU7" s="38">
        <v>1054.78</v>
      </c>
      <c r="AV7" s="38">
        <v>286.97000000000003</v>
      </c>
      <c r="AW7" s="38">
        <v>895.06</v>
      </c>
      <c r="AX7" s="38">
        <v>970.9</v>
      </c>
      <c r="AY7" s="38">
        <v>963.24</v>
      </c>
      <c r="AZ7" s="38">
        <v>381.53</v>
      </c>
      <c r="BA7" s="38">
        <v>391.54</v>
      </c>
      <c r="BB7" s="38">
        <v>384.34</v>
      </c>
      <c r="BC7" s="38">
        <v>359.47</v>
      </c>
      <c r="BD7" s="38">
        <v>264.33999999999997</v>
      </c>
      <c r="BE7" s="38">
        <v>205.09</v>
      </c>
      <c r="BF7" s="38">
        <v>202.9</v>
      </c>
      <c r="BG7" s="38">
        <v>194.51</v>
      </c>
      <c r="BH7" s="38">
        <v>183.45</v>
      </c>
      <c r="BI7" s="38">
        <v>173.8</v>
      </c>
      <c r="BJ7" s="38">
        <v>400.38</v>
      </c>
      <c r="BK7" s="38">
        <v>393.27</v>
      </c>
      <c r="BL7" s="38">
        <v>386.97</v>
      </c>
      <c r="BM7" s="38">
        <v>380.58</v>
      </c>
      <c r="BN7" s="38">
        <v>401.79</v>
      </c>
      <c r="BO7" s="38">
        <v>274.27</v>
      </c>
      <c r="BP7" s="38">
        <v>95.95</v>
      </c>
      <c r="BQ7" s="38">
        <v>104.77</v>
      </c>
      <c r="BR7" s="38">
        <v>107.58</v>
      </c>
      <c r="BS7" s="38">
        <v>112.58</v>
      </c>
      <c r="BT7" s="38">
        <v>103.03</v>
      </c>
      <c r="BU7" s="38">
        <v>96.56</v>
      </c>
      <c r="BV7" s="38">
        <v>100.47</v>
      </c>
      <c r="BW7" s="38">
        <v>101.72</v>
      </c>
      <c r="BX7" s="38">
        <v>102.38</v>
      </c>
      <c r="BY7" s="38">
        <v>100.12</v>
      </c>
      <c r="BZ7" s="38">
        <v>104.36</v>
      </c>
      <c r="CA7" s="38">
        <v>210.81</v>
      </c>
      <c r="CB7" s="38">
        <v>194.35</v>
      </c>
      <c r="CC7" s="38">
        <v>189.87</v>
      </c>
      <c r="CD7" s="38">
        <v>182</v>
      </c>
      <c r="CE7" s="38">
        <v>199.33</v>
      </c>
      <c r="CF7" s="38">
        <v>177.14</v>
      </c>
      <c r="CG7" s="38">
        <v>169.82</v>
      </c>
      <c r="CH7" s="38">
        <v>168.2</v>
      </c>
      <c r="CI7" s="38">
        <v>168.67</v>
      </c>
      <c r="CJ7" s="38">
        <v>174.97</v>
      </c>
      <c r="CK7" s="38">
        <v>165.71</v>
      </c>
      <c r="CL7" s="38">
        <v>53.3</v>
      </c>
      <c r="CM7" s="38">
        <v>50.24</v>
      </c>
      <c r="CN7" s="38">
        <v>78.040000000000006</v>
      </c>
      <c r="CO7" s="38">
        <v>77.760000000000005</v>
      </c>
      <c r="CP7" s="38">
        <v>76.13</v>
      </c>
      <c r="CQ7" s="38">
        <v>55.64</v>
      </c>
      <c r="CR7" s="38">
        <v>55.13</v>
      </c>
      <c r="CS7" s="38">
        <v>54.77</v>
      </c>
      <c r="CT7" s="38">
        <v>54.92</v>
      </c>
      <c r="CU7" s="38">
        <v>55.63</v>
      </c>
      <c r="CV7" s="38">
        <v>60.41</v>
      </c>
      <c r="CW7" s="38">
        <v>87.78</v>
      </c>
      <c r="CX7" s="38">
        <v>88.78</v>
      </c>
      <c r="CY7" s="38">
        <v>86.9</v>
      </c>
      <c r="CZ7" s="38">
        <v>87.05</v>
      </c>
      <c r="DA7" s="38">
        <v>87.71</v>
      </c>
      <c r="DB7" s="38">
        <v>83.09</v>
      </c>
      <c r="DC7" s="38">
        <v>83</v>
      </c>
      <c r="DD7" s="38">
        <v>82.89</v>
      </c>
      <c r="DE7" s="38">
        <v>82.66</v>
      </c>
      <c r="DF7" s="38">
        <v>82.04</v>
      </c>
      <c r="DG7" s="38">
        <v>89.93</v>
      </c>
      <c r="DH7" s="38">
        <v>42.78</v>
      </c>
      <c r="DI7" s="38">
        <v>43.92</v>
      </c>
      <c r="DJ7" s="38">
        <v>45.8</v>
      </c>
      <c r="DK7" s="38">
        <v>44.67</v>
      </c>
      <c r="DL7" s="38">
        <v>46.62</v>
      </c>
      <c r="DM7" s="38">
        <v>39.06</v>
      </c>
      <c r="DN7" s="38">
        <v>46.66</v>
      </c>
      <c r="DO7" s="38">
        <v>47.46</v>
      </c>
      <c r="DP7" s="38">
        <v>48.49</v>
      </c>
      <c r="DQ7" s="38">
        <v>48.05</v>
      </c>
      <c r="DR7" s="38">
        <v>48.12</v>
      </c>
      <c r="DS7" s="38">
        <v>12.62</v>
      </c>
      <c r="DT7" s="38">
        <v>12.88</v>
      </c>
      <c r="DU7" s="38">
        <v>12.85</v>
      </c>
      <c r="DV7" s="38">
        <v>13.33</v>
      </c>
      <c r="DW7" s="38">
        <v>13.59</v>
      </c>
      <c r="DX7" s="38">
        <v>8.8699999999999992</v>
      </c>
      <c r="DY7" s="38">
        <v>9.85</v>
      </c>
      <c r="DZ7" s="38">
        <v>9.7100000000000009</v>
      </c>
      <c r="EA7" s="38">
        <v>12.79</v>
      </c>
      <c r="EB7" s="38">
        <v>13.39</v>
      </c>
      <c r="EC7" s="38">
        <v>15.89</v>
      </c>
      <c r="ED7" s="38">
        <v>0.82</v>
      </c>
      <c r="EE7" s="38">
        <v>1</v>
      </c>
      <c r="EF7" s="38">
        <v>0.3</v>
      </c>
      <c r="EG7" s="38">
        <v>0.54</v>
      </c>
      <c r="EH7" s="38">
        <v>0.44</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上村 愛実</cp:lastModifiedBy>
  <dcterms:created xsi:type="dcterms:W3CDTF">2018-12-03T08:26:57Z</dcterms:created>
  <dcterms:modified xsi:type="dcterms:W3CDTF">2019-01-31T02:09:59Z</dcterms:modified>
  <cp:category/>
</cp:coreProperties>
</file>