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ri2\Desktop\"/>
    </mc:Choice>
  </mc:AlternateContent>
  <workbookProtection workbookAlgorithmName="SHA-512" workbookHashValue="oUbpKf5DgDKZqJmmF2hG3tsYM2iaULGimABdRkCzYbv2KKNWUQlFqvFQDFsch73QBNjjKjL4W6Fe2PAVnwHj4g==" workbookSaltValue="PV2Yozy+KTXGS3LzN7iU/w==" workbookSpinCount="100000" lockStructure="1"/>
  <bookViews>
    <workbookView xWindow="0" yWindow="0" windowWidth="2400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<sst xmlns="http://schemas.openxmlformats.org/spreadsheetml/2006/main" count="232" uniqueCount="120">
  <si>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</si>
  <si>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</si>
  <si>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</si>
  <si>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</si>
  <si>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</si>
  <si>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</si>
  <si>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</si>
  <si>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</si>
  <si>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</si>
  <si>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</si>
  <si>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</si>
  <si>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</si>
  <si>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</si>
  <si>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</si>
  <si>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</si>
  <si>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</si>
  <si>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</si>
  <si>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</si>
  <si>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</si>
  <si>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</si>
  <si>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</si>
  <si>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</si>
  <si>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</si>
  <si>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</si>
  <si>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</si>
  <si>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</si>
  <si>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</si>
  <si>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</si>
  <si>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</si>
  <si>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</si>
  <si>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</si>
  <si>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</si>
  <si>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</si>
  <si>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</si>
  <si>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</si>
  <si>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</si>
  <si>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</si>
  <si>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</si>
  <si>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</si>
  <si>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</si>
  <si>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</si>
  <si>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</si>
  <si>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</si>
  <si>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</si>
  <si>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</si>
  <si>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</si>
  <si>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</si>
  <si>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</si>
  <si>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</si>
  <si>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</si>
  <si>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</si>
  <si>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</si>
  <si>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</si>
  <si>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</si>
  <si>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</si>
  <si>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</si>
  <si>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</si>
  <si>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</si>
  <si>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</si>
  <si>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</si>
  <si>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</si>
  <si>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</si>
  <si>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</si>
  <si>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</si>
  <si>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</si>
  <si>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</si>
  <si>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</si>
  <si>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</si>
  <si>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</si>
  <si>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</si>
  <si>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</si>
  <si>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</si>
  <si>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</si>
  <si>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</si>
  <si>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</si>
  <si>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</si>
  <si>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</si>
  <si>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</si>
  <si>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</si>
  <si>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</si>
  <si>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</si>
  <si>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</si>
  <si>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</si>
  <si>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</si>
  <si>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</si>
  <si>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</si>
  <si>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</si>
  <si>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</si>
  <si>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</si>
  <si>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</si>
  <si>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</si>
  <si>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</si>
  <si>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</si>
  <si>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</si>
  <si>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</si>
  <si>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</si>
  <si>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</si>
  <si>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</si>
  <si>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</si>
  <si>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</si>
  <si>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</si>
  <si>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</si>
  <si>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</si>
  <si>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</si>
  <si>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</si>
  <si>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</si>
  <si>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</si>
  <si>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</si>
  <si>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</si>
  <si>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</si>
  <si>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</si>
  <si>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</si>
  <si>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</si>
  <si>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</si>
  <si>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</si>
  <si>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</si>
  <si>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</si>
  <si>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年度簡易水道との統合を行った。今後は、給水人口の減少が進むと考えられることから、適切な施設規模へのダウンサイジング等の検討を行うことが必要である。また、料金の改定を視野に入れながら、更なる費用削減や設備投資のための財源確保、財政計画や投資計画を見直し、平成32年度に経営戦略を策定し、経営改善を図っていく必要がある。</t>
    <rPh sb="1" eb="4">
      <t>コンネンド</t>
    </rPh>
    <rPh sb="4" eb="6">
      <t>カンイ</t>
    </rPh>
    <rPh sb="6" eb="8">
      <t>スイドウ</t>
    </rPh>
    <rPh sb="10" eb="12">
      <t>トウゴウ</t>
    </rPh>
    <rPh sb="13" eb="14">
      <t>オコナ</t>
    </rPh>
    <rPh sb="17" eb="19">
      <t>コンゴ</t>
    </rPh>
    <rPh sb="21" eb="23">
      <t>キュウスイ</t>
    </rPh>
    <rPh sb="23" eb="25">
      <t>ジンコウ</t>
    </rPh>
    <rPh sb="26" eb="28">
      <t>ゲンショウ</t>
    </rPh>
    <rPh sb="29" eb="30">
      <t>スス</t>
    </rPh>
    <rPh sb="32" eb="33">
      <t>カンガ</t>
    </rPh>
    <rPh sb="42" eb="44">
      <t>テキセツ</t>
    </rPh>
    <rPh sb="45" eb="47">
      <t>シセツ</t>
    </rPh>
    <rPh sb="47" eb="49">
      <t>キボ</t>
    </rPh>
    <rPh sb="59" eb="60">
      <t>トウ</t>
    </rPh>
    <rPh sb="61" eb="63">
      <t>ケントウ</t>
    </rPh>
    <rPh sb="64" eb="65">
      <t>オコナ</t>
    </rPh>
    <rPh sb="69" eb="71">
      <t>ヒツヨウ</t>
    </rPh>
    <rPh sb="78" eb="80">
      <t>リョウキン</t>
    </rPh>
    <rPh sb="81" eb="83">
      <t>カイテイ</t>
    </rPh>
    <rPh sb="84" eb="86">
      <t>シヤ</t>
    </rPh>
    <rPh sb="87" eb="88">
      <t>イ</t>
    </rPh>
    <rPh sb="93" eb="94">
      <t>サラ</t>
    </rPh>
    <rPh sb="96" eb="98">
      <t>ヒヨウ</t>
    </rPh>
    <rPh sb="98" eb="100">
      <t>サクゲン</t>
    </rPh>
    <rPh sb="101" eb="103">
      <t>セツビ</t>
    </rPh>
    <rPh sb="103" eb="105">
      <t>トウシ</t>
    </rPh>
    <rPh sb="109" eb="111">
      <t>ザイゲン</t>
    </rPh>
    <rPh sb="111" eb="113">
      <t>カクホ</t>
    </rPh>
    <rPh sb="114" eb="116">
      <t>ザイセイ</t>
    </rPh>
    <rPh sb="116" eb="118">
      <t>ケイカク</t>
    </rPh>
    <rPh sb="119" eb="121">
      <t>トウシ</t>
    </rPh>
    <rPh sb="121" eb="123">
      <t>ケイカク</t>
    </rPh>
    <rPh sb="124" eb="126">
      <t>ミナオ</t>
    </rPh>
    <rPh sb="128" eb="130">
      <t>ヘイセイ</t>
    </rPh>
    <rPh sb="132" eb="134">
      <t>ネンド</t>
    </rPh>
    <rPh sb="135" eb="137">
      <t>ケイエイ</t>
    </rPh>
    <rPh sb="137" eb="139">
      <t>センリャク</t>
    </rPh>
    <rPh sb="140" eb="142">
      <t>サクテイ</t>
    </rPh>
    <rPh sb="144" eb="146">
      <t>ケイエイ</t>
    </rPh>
    <rPh sb="146" eb="148">
      <t>カイゼン</t>
    </rPh>
    <rPh sb="149" eb="150">
      <t>ハカ</t>
    </rPh>
    <rPh sb="154" eb="156">
      <t>ヒツヨウ</t>
    </rPh>
    <phoneticPr fontId="16"/>
  </si>
  <si>
    <t>　簡易水道との統合により管路延長が増加したため、前年度より数値は減少したが、法定耐用年数を超えた管路が原因の漏水は増加している。類似団体と比較して、その割合は低いが、計画的な管路更新の必要性が高い。早急な検討が必要となっている。
　</t>
    <rPh sb="1" eb="3">
      <t>カンイ</t>
    </rPh>
    <rPh sb="3" eb="5">
      <t>スイドウ</t>
    </rPh>
    <rPh sb="7" eb="9">
      <t>トウゴウ</t>
    </rPh>
    <rPh sb="12" eb="14">
      <t>カンロ</t>
    </rPh>
    <rPh sb="14" eb="16">
      <t>エンチョウ</t>
    </rPh>
    <rPh sb="17" eb="19">
      <t>ゾウカ</t>
    </rPh>
    <rPh sb="24" eb="27">
      <t>ゼンネンド</t>
    </rPh>
    <rPh sb="29" eb="31">
      <t>スウチ</t>
    </rPh>
    <rPh sb="32" eb="34">
      <t>ゲンショウ</t>
    </rPh>
    <rPh sb="38" eb="40">
      <t>ホウテイ</t>
    </rPh>
    <rPh sb="40" eb="42">
      <t>タイヨウ</t>
    </rPh>
    <rPh sb="42" eb="44">
      <t>ネンスウ</t>
    </rPh>
    <rPh sb="45" eb="46">
      <t>コ</t>
    </rPh>
    <rPh sb="48" eb="50">
      <t>カンロ</t>
    </rPh>
    <rPh sb="51" eb="53">
      <t>ゲンイン</t>
    </rPh>
    <rPh sb="54" eb="56">
      <t>ロウスイ</t>
    </rPh>
    <rPh sb="57" eb="59">
      <t>ゾウカ</t>
    </rPh>
    <rPh sb="64" eb="66">
      <t>ルイジ</t>
    </rPh>
    <rPh sb="66" eb="68">
      <t>ダンタイ</t>
    </rPh>
    <rPh sb="69" eb="71">
      <t>ヒカク</t>
    </rPh>
    <rPh sb="76" eb="78">
      <t>ワリアイ</t>
    </rPh>
    <rPh sb="79" eb="80">
      <t>ヒク</t>
    </rPh>
    <rPh sb="83" eb="86">
      <t>ケイカクテキ</t>
    </rPh>
    <rPh sb="87" eb="89">
      <t>カンロ</t>
    </rPh>
    <rPh sb="89" eb="91">
      <t>コウシン</t>
    </rPh>
    <rPh sb="92" eb="95">
      <t>ヒツヨウセイ</t>
    </rPh>
    <rPh sb="96" eb="97">
      <t>タカ</t>
    </rPh>
    <rPh sb="99" eb="101">
      <t>ソウキュウ</t>
    </rPh>
    <rPh sb="102" eb="104">
      <t>ケントウ</t>
    </rPh>
    <rPh sb="105" eb="107">
      <t>ヒツヨウ</t>
    </rPh>
    <phoneticPr fontId="16"/>
  </si>
  <si>
    <t>　単年度収支は黒字であるものの、少子高齢化による人口減少や企業の節水等により、年々給水収益が減少している。「経常収支比率」は類似団体と比較して高くなっているが、簡易水道との事業統合により一般会計繰入金が増加したためである。
　「企業債残高対給水収益比率」が類似団体と比較して高く、設備の更新を企業債に依存しているため、その償還が多額になっており経営を圧迫している。
　「給水原価」は、簡易水道との統合により経常費用は増加したが、年間有収水量の増加が少なかったため、前年度より増加し、類似団体と同水準となっているが、今後も維持管理費の削減等の経営改善が必要である。
　簡易水道との統合により給水人口の少ない地域の施設が増加したため、「施設利用率」は前年より減少した。
　水道施設の老朽化による漏水件数が年々増加傾向にあり、「有収率」が類似団体と比較して低い要因となっている。</t>
    <rPh sb="1" eb="4">
      <t>タンネンド</t>
    </rPh>
    <rPh sb="4" eb="6">
      <t>シュウシ</t>
    </rPh>
    <rPh sb="7" eb="9">
      <t>クロジ</t>
    </rPh>
    <rPh sb="16" eb="18">
      <t>ショウシ</t>
    </rPh>
    <rPh sb="18" eb="21">
      <t>コウレイカ</t>
    </rPh>
    <rPh sb="24" eb="26">
      <t>ジンコウ</t>
    </rPh>
    <rPh sb="26" eb="28">
      <t>ゲンショウ</t>
    </rPh>
    <rPh sb="29" eb="31">
      <t>キギョウ</t>
    </rPh>
    <rPh sb="32" eb="34">
      <t>セッスイ</t>
    </rPh>
    <rPh sb="34" eb="35">
      <t>トウ</t>
    </rPh>
    <rPh sb="39" eb="41">
      <t>ネンネン</t>
    </rPh>
    <rPh sb="41" eb="43">
      <t>キュウスイ</t>
    </rPh>
    <rPh sb="43" eb="45">
      <t>シュウエキ</t>
    </rPh>
    <rPh sb="46" eb="48">
      <t>ゲンショウ</t>
    </rPh>
    <rPh sb="54" eb="56">
      <t>ケイジョウ</t>
    </rPh>
    <rPh sb="56" eb="58">
      <t>シュウシ</t>
    </rPh>
    <rPh sb="58" eb="60">
      <t>ヒリツ</t>
    </rPh>
    <rPh sb="62" eb="64">
      <t>ルイジ</t>
    </rPh>
    <rPh sb="64" eb="66">
      <t>ダンタイ</t>
    </rPh>
    <rPh sb="67" eb="69">
      <t>ヒカク</t>
    </rPh>
    <rPh sb="71" eb="72">
      <t>タカ</t>
    </rPh>
    <rPh sb="80" eb="82">
      <t>カンイ</t>
    </rPh>
    <rPh sb="82" eb="84">
      <t>スイドウ</t>
    </rPh>
    <rPh sb="86" eb="88">
      <t>ジギョウ</t>
    </rPh>
    <rPh sb="88" eb="90">
      <t>トウゴウ</t>
    </rPh>
    <rPh sb="93" eb="95">
      <t>イッパン</t>
    </rPh>
    <rPh sb="95" eb="97">
      <t>カイケイ</t>
    </rPh>
    <rPh sb="97" eb="99">
      <t>クリイレ</t>
    </rPh>
    <rPh sb="99" eb="100">
      <t>キン</t>
    </rPh>
    <rPh sb="101" eb="103">
      <t>ゾウカ</t>
    </rPh>
    <rPh sb="114" eb="116">
      <t>キギョウ</t>
    </rPh>
    <rPh sb="116" eb="117">
      <t>サイ</t>
    </rPh>
    <rPh sb="117" eb="119">
      <t>ザンダカ</t>
    </rPh>
    <rPh sb="119" eb="120">
      <t>タイ</t>
    </rPh>
    <rPh sb="120" eb="122">
      <t>キュウスイ</t>
    </rPh>
    <rPh sb="122" eb="124">
      <t>シュウエキ</t>
    </rPh>
    <rPh sb="124" eb="126">
      <t>ヒリツ</t>
    </rPh>
    <rPh sb="128" eb="130">
      <t>ルイジ</t>
    </rPh>
    <rPh sb="130" eb="132">
      <t>ダンタイ</t>
    </rPh>
    <rPh sb="133" eb="135">
      <t>ヒカク</t>
    </rPh>
    <rPh sb="137" eb="138">
      <t>タカ</t>
    </rPh>
    <rPh sb="140" eb="142">
      <t>セツビ</t>
    </rPh>
    <rPh sb="143" eb="145">
      <t>コウシン</t>
    </rPh>
    <rPh sb="146" eb="148">
      <t>キギョウ</t>
    </rPh>
    <rPh sb="148" eb="149">
      <t>サイ</t>
    </rPh>
    <rPh sb="150" eb="152">
      <t>イゾン</t>
    </rPh>
    <rPh sb="161" eb="163">
      <t>ショウカン</t>
    </rPh>
    <rPh sb="164" eb="166">
      <t>タガク</t>
    </rPh>
    <rPh sb="172" eb="174">
      <t>ケイエイ</t>
    </rPh>
    <rPh sb="175" eb="177">
      <t>アッパク</t>
    </rPh>
    <rPh sb="185" eb="187">
      <t>キュウスイ</t>
    </rPh>
    <rPh sb="187" eb="189">
      <t>ゲンカ</t>
    </rPh>
    <rPh sb="192" eb="194">
      <t>カンイ</t>
    </rPh>
    <rPh sb="194" eb="196">
      <t>スイドウ</t>
    </rPh>
    <rPh sb="198" eb="200">
      <t>トウゴウ</t>
    </rPh>
    <rPh sb="203" eb="205">
      <t>ケイジョウ</t>
    </rPh>
    <rPh sb="205" eb="207">
      <t>ヒヨウ</t>
    </rPh>
    <rPh sb="208" eb="210">
      <t>ゾウカ</t>
    </rPh>
    <rPh sb="214" eb="216">
      <t>ネンカン</t>
    </rPh>
    <rPh sb="216" eb="218">
      <t>ユウシュウ</t>
    </rPh>
    <rPh sb="218" eb="220">
      <t>スイリョウ</t>
    </rPh>
    <rPh sb="221" eb="223">
      <t>ゾウカ</t>
    </rPh>
    <rPh sb="224" eb="225">
      <t>スク</t>
    </rPh>
    <rPh sb="232" eb="235">
      <t>ゼンネンド</t>
    </rPh>
    <rPh sb="237" eb="239">
      <t>ゾウカ</t>
    </rPh>
    <rPh sb="241" eb="243">
      <t>ルイジ</t>
    </rPh>
    <rPh sb="243" eb="245">
      <t>ダンタイ</t>
    </rPh>
    <rPh sb="246" eb="249">
      <t>ドウスイジュン</t>
    </rPh>
    <rPh sb="257" eb="259">
      <t>コンゴ</t>
    </rPh>
    <rPh sb="260" eb="262">
      <t>イジ</t>
    </rPh>
    <rPh sb="262" eb="265">
      <t>カンリヒ</t>
    </rPh>
    <rPh sb="266" eb="268">
      <t>サクゲン</t>
    </rPh>
    <rPh sb="268" eb="269">
      <t>トウ</t>
    </rPh>
    <rPh sb="270" eb="272">
      <t>ケイエイ</t>
    </rPh>
    <rPh sb="272" eb="274">
      <t>カイゼン</t>
    </rPh>
    <rPh sb="275" eb="277">
      <t>ヒツヨウ</t>
    </rPh>
    <rPh sb="283" eb="285">
      <t>カンイ</t>
    </rPh>
    <rPh sb="285" eb="287">
      <t>スイドウ</t>
    </rPh>
    <rPh sb="289" eb="291">
      <t>トウゴウ</t>
    </rPh>
    <rPh sb="294" eb="296">
      <t>キュウスイ</t>
    </rPh>
    <rPh sb="296" eb="298">
      <t>ジンコウ</t>
    </rPh>
    <rPh sb="299" eb="300">
      <t>スク</t>
    </rPh>
    <rPh sb="302" eb="304">
      <t>チイキ</t>
    </rPh>
    <rPh sb="305" eb="307">
      <t>シセツ</t>
    </rPh>
    <rPh sb="308" eb="310">
      <t>ゾウカ</t>
    </rPh>
    <rPh sb="316" eb="318">
      <t>シセツ</t>
    </rPh>
    <rPh sb="318" eb="321">
      <t>リヨウリツ</t>
    </rPh>
    <rPh sb="323" eb="325">
      <t>ゼンネン</t>
    </rPh>
    <rPh sb="327" eb="329">
      <t>ゲンショウ</t>
    </rPh>
    <rPh sb="334" eb="336">
      <t>スイドウ</t>
    </rPh>
    <rPh sb="336" eb="338">
      <t>シセツ</t>
    </rPh>
    <rPh sb="339" eb="342">
      <t>ロウキュウカ</t>
    </rPh>
    <rPh sb="345" eb="347">
      <t>ロウスイ</t>
    </rPh>
    <rPh sb="347" eb="349">
      <t>ケンスウ</t>
    </rPh>
    <rPh sb="350" eb="352">
      <t>ネンネン</t>
    </rPh>
    <rPh sb="352" eb="354">
      <t>ゾウカ</t>
    </rPh>
    <rPh sb="354" eb="356">
      <t>ケイコウ</t>
    </rPh>
    <rPh sb="361" eb="364">
      <t>ユウシュウリツ</t>
    </rPh>
    <rPh sb="366" eb="368">
      <t>ルイジ</t>
    </rPh>
    <rPh sb="368" eb="370">
      <t>ダンタイ</t>
    </rPh>
    <rPh sb="371" eb="373">
      <t>ヒカク</t>
    </rPh>
    <rPh sb="375" eb="376">
      <t>ヒク</t>
    </rPh>
    <rPh sb="377" eb="379">
      <t>ヨウイン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</si>
</sst>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0.08</c:v>
                </c:pt>
                <c:pt idx="1">
                  <c:v>0</c:v>
                </c:pt>
                <c:pt idx="2" formatCode="#,##0.00;&quot;△&quot;#,##0.00;&quot;-&quot;">
                  <c:v>0.16</c:v>
                </c:pt>
                <c:pt idx="3" formatCode="#,##0.00;&quot;△&quot;#,##0.00;&quot;-&quot;">
                  <c:v>0.71</c:v>
                </c:pt>
                <c:pt idx="4" formatCode="#,##0.00;&quot;△&quot;#,##0.00;&quot;-&quot;">
                  <c:v>0.46</c:v>
                </c:pt>
              </c:numCache>
            </c:numRef>
          </c:val>
          <c:extLst xmlns:c16r2="http://schemas.microsoft.com/office/drawing/2015/06/chart">
            <c:ext xmlns:c16="http://schemas.microsoft.com/office/drawing/2014/chart" uri="{C3380CC4-5D6E-409C-BE32-E72D297353CC}">
              <c16:uniqueId val="{00000000-1E0E-4E9F-A09C-E1127891B1B5}"/>
            </c:ext>
          </c:extLst>
        </c:ser>
        <c:dLbls>
          <c:showLegendKey val="0"/>
          <c:showVal val="0"/>
          <c:showCatName val="0"/>
          <c:showSerName val="0"/>
          <c:showPercent val="0"/>
          <c:showBubbleSize val="0"/>
        </c:dLbls>
        <c:gapWidth val="150"/>
        <c:axId val="450257912"/>
        <c:axId val="45026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0.41</c:v>
                </c:pt>
                <c:pt idx="4">
                  <c:v>0.44</c:v>
                </c:pt>
              </c:numCache>
            </c:numRef>
          </c:val>
          <c:smooth val="0"/>
          <c:extLst xmlns:c16r2="http://schemas.microsoft.com/office/drawing/2015/06/chart">
            <c:ext xmlns:c16="http://schemas.microsoft.com/office/drawing/2014/chart" uri="{C3380CC4-5D6E-409C-BE32-E72D297353CC}">
              <c16:uniqueId val="{00000001-1E0E-4E9F-A09C-E1127891B1B5}"/>
            </c:ext>
          </c:extLst>
        </c:ser>
        <c:dLbls>
          <c:showLegendKey val="0"/>
          <c:showVal val="0"/>
          <c:showCatName val="0"/>
          <c:showSerName val="0"/>
          <c:showPercent val="0"/>
          <c:showBubbleSize val="0"/>
        </c:dLbls>
        <c:marker val="1"/>
        <c:smooth val="0"/>
        <c:axId val="450257912"/>
        <c:axId val="450260656"/>
      </c:lineChart>
      <c:dateAx>
        <c:axId val="450257912"/>
        <c:scaling>
          <c:orientation val="minMax"/>
        </c:scaling>
        <c:delete val="1"/>
        <c:axPos val="b"/>
        <c:numFmt formatCode="ge" sourceLinked="1"/>
        <c:majorTickMark val="none"/>
        <c:minorTickMark val="none"/>
        <c:tickLblPos val="none"/>
        <c:crossAx val="450260656"/>
        <c:crosses val="autoZero"/>
        <c:auto val="1"/>
        <c:lblOffset val="100"/>
        <c:baseTimeUnit val="years"/>
      </c:dateAx>
      <c:valAx>
        <c:axId val="45026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5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73.989999999999995</c:v>
                </c:pt>
                <c:pt idx="1">
                  <c:v>84.27</c:v>
                </c:pt>
                <c:pt idx="2">
                  <c:v>85.3</c:v>
                </c:pt>
                <c:pt idx="3">
                  <c:v>78.78</c:v>
                </c:pt>
                <c:pt idx="4">
                  <c:v>56.49</c:v>
                </c:pt>
              </c:numCache>
            </c:numRef>
          </c:val>
          <c:extLst xmlns:c16r2="http://schemas.microsoft.com/office/drawing/2015/06/chart">
            <c:ext xmlns:c16="http://schemas.microsoft.com/office/drawing/2014/chart" uri="{C3380CC4-5D6E-409C-BE32-E72D297353CC}">
              <c16:uniqueId val="{00000000-2F41-4395-8EDD-36385217DDB8}"/>
            </c:ext>
          </c:extLst>
        </c:ser>
        <c:dLbls>
          <c:showLegendKey val="0"/>
          <c:showVal val="0"/>
          <c:showCatName val="0"/>
          <c:showSerName val="0"/>
          <c:showPercent val="0"/>
          <c:showBubbleSize val="0"/>
        </c:dLbls>
        <c:gapWidth val="150"/>
        <c:axId val="445325392"/>
        <c:axId val="4453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41.09</c:v>
                </c:pt>
                <c:pt idx="4">
                  <c:v>50.24</c:v>
                </c:pt>
              </c:numCache>
            </c:numRef>
          </c:val>
          <c:smooth val="0"/>
          <c:extLst xmlns:c16r2="http://schemas.microsoft.com/office/drawing/2015/06/chart">
            <c:ext xmlns:c16="http://schemas.microsoft.com/office/drawing/2014/chart" uri="{C3380CC4-5D6E-409C-BE32-E72D297353CC}">
              <c16:uniqueId val="{00000001-2F41-4395-8EDD-36385217DDB8}"/>
            </c:ext>
          </c:extLst>
        </c:ser>
        <c:dLbls>
          <c:showLegendKey val="0"/>
          <c:showVal val="0"/>
          <c:showCatName val="0"/>
          <c:showSerName val="0"/>
          <c:showPercent val="0"/>
          <c:showBubbleSize val="0"/>
        </c:dLbls>
        <c:marker val="1"/>
        <c:smooth val="0"/>
        <c:axId val="445325392"/>
        <c:axId val="445325784"/>
      </c:lineChart>
      <c:dateAx>
        <c:axId val="445325392"/>
        <c:scaling>
          <c:orientation val="minMax"/>
        </c:scaling>
        <c:delete val="1"/>
        <c:axPos val="b"/>
        <c:numFmt formatCode="ge" sourceLinked="1"/>
        <c:majorTickMark val="none"/>
        <c:minorTickMark val="none"/>
        <c:tickLblPos val="none"/>
        <c:crossAx val="445325784"/>
        <c:crosses val="autoZero"/>
        <c:auto val="1"/>
        <c:lblOffset val="100"/>
        <c:baseTimeUnit val="years"/>
      </c:dateAx>
      <c:valAx>
        <c:axId val="44532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71.06</c:v>
                </c:pt>
                <c:pt idx="1">
                  <c:v>68.819999999999993</c:v>
                </c:pt>
                <c:pt idx="2">
                  <c:v>66.459999999999994</c:v>
                </c:pt>
                <c:pt idx="3">
                  <c:v>72.650000000000006</c:v>
                </c:pt>
                <c:pt idx="4">
                  <c:v>74.92</c:v>
                </c:pt>
              </c:numCache>
            </c:numRef>
          </c:val>
          <c:extLst xmlns:c16r2="http://schemas.microsoft.com/office/drawing/2015/06/chart">
            <c:ext xmlns:c16="http://schemas.microsoft.com/office/drawing/2014/chart" uri="{C3380CC4-5D6E-409C-BE32-E72D297353CC}">
              <c16:uniqueId val="{00000000-946F-4FF9-A710-C858C33C67E7}"/>
            </c:ext>
          </c:extLst>
        </c:ser>
        <c:dLbls>
          <c:showLegendKey val="0"/>
          <c:showVal val="0"/>
          <c:showCatName val="0"/>
          <c:showSerName val="0"/>
          <c:showPercent val="0"/>
          <c:showBubbleSize val="0"/>
        </c:dLbls>
        <c:gapWidth val="150"/>
        <c:axId val="437622760"/>
        <c:axId val="4376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75.91</c:v>
                </c:pt>
                <c:pt idx="4">
                  <c:v>78.650000000000006</c:v>
                </c:pt>
              </c:numCache>
            </c:numRef>
          </c:val>
          <c:smooth val="0"/>
          <c:extLst xmlns:c16r2="http://schemas.microsoft.com/office/drawing/2015/06/chart">
            <c:ext xmlns:c16="http://schemas.microsoft.com/office/drawing/2014/chart" uri="{C3380CC4-5D6E-409C-BE32-E72D297353CC}">
              <c16:uniqueId val="{00000001-946F-4FF9-A710-C858C33C67E7}"/>
            </c:ext>
          </c:extLst>
        </c:ser>
        <c:dLbls>
          <c:showLegendKey val="0"/>
          <c:showVal val="0"/>
          <c:showCatName val="0"/>
          <c:showSerName val="0"/>
          <c:showPercent val="0"/>
          <c:showBubbleSize val="0"/>
        </c:dLbls>
        <c:marker val="1"/>
        <c:smooth val="0"/>
        <c:axId val="437622760"/>
        <c:axId val="437621584"/>
      </c:lineChart>
      <c:dateAx>
        <c:axId val="437622760"/>
        <c:scaling>
          <c:orientation val="minMax"/>
        </c:scaling>
        <c:delete val="1"/>
        <c:axPos val="b"/>
        <c:numFmt formatCode="ge" sourceLinked="1"/>
        <c:majorTickMark val="none"/>
        <c:minorTickMark val="none"/>
        <c:tickLblPos val="none"/>
        <c:crossAx val="437621584"/>
        <c:crosses val="autoZero"/>
        <c:auto val="1"/>
        <c:lblOffset val="100"/>
        <c:baseTimeUnit val="years"/>
      </c:dateAx>
      <c:valAx>
        <c:axId val="4376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2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106.61</c:v>
                </c:pt>
                <c:pt idx="1">
                  <c:v>104.7</c:v>
                </c:pt>
                <c:pt idx="2">
                  <c:v>101.45</c:v>
                </c:pt>
                <c:pt idx="3">
                  <c:v>103.8</c:v>
                </c:pt>
                <c:pt idx="4">
                  <c:v>110.26</c:v>
                </c:pt>
              </c:numCache>
            </c:numRef>
          </c:val>
          <c:extLst xmlns:c16r2="http://schemas.microsoft.com/office/drawing/2015/06/chart">
            <c:ext xmlns:c16="http://schemas.microsoft.com/office/drawing/2014/chart" uri="{C3380CC4-5D6E-409C-BE32-E72D297353CC}">
              <c16:uniqueId val="{00000000-41FA-464B-9646-00C87CE1A585}"/>
            </c:ext>
          </c:extLst>
        </c:ser>
        <c:dLbls>
          <c:showLegendKey val="0"/>
          <c:showVal val="0"/>
          <c:showCatName val="0"/>
          <c:showSerName val="0"/>
          <c:showPercent val="0"/>
          <c:showBubbleSize val="0"/>
        </c:dLbls>
        <c:gapWidth val="150"/>
        <c:axId val="450253208"/>
        <c:axId val="45024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114.74</c:v>
                </c:pt>
                <c:pt idx="4">
                  <c:v>104.47</c:v>
                </c:pt>
              </c:numCache>
            </c:numRef>
          </c:val>
          <c:smooth val="0"/>
          <c:extLst xmlns:c16r2="http://schemas.microsoft.com/office/drawing/2015/06/chart">
            <c:ext xmlns:c16="http://schemas.microsoft.com/office/drawing/2014/chart" uri="{C3380CC4-5D6E-409C-BE32-E72D297353CC}">
              <c16:uniqueId val="{00000001-41FA-464B-9646-00C87CE1A585}"/>
            </c:ext>
          </c:extLst>
        </c:ser>
        <c:dLbls>
          <c:showLegendKey val="0"/>
          <c:showVal val="0"/>
          <c:showCatName val="0"/>
          <c:showSerName val="0"/>
          <c:showPercent val="0"/>
          <c:showBubbleSize val="0"/>
        </c:dLbls>
        <c:marker val="1"/>
        <c:smooth val="0"/>
        <c:axId val="450253208"/>
        <c:axId val="450249680"/>
      </c:lineChart>
      <c:dateAx>
        <c:axId val="450253208"/>
        <c:scaling>
          <c:orientation val="minMax"/>
        </c:scaling>
        <c:delete val="1"/>
        <c:axPos val="b"/>
        <c:numFmt formatCode="ge" sourceLinked="1"/>
        <c:majorTickMark val="none"/>
        <c:minorTickMark val="none"/>
        <c:tickLblPos val="none"/>
        <c:crossAx val="450249680"/>
        <c:crosses val="autoZero"/>
        <c:auto val="1"/>
        <c:lblOffset val="100"/>
        <c:baseTimeUnit val="years"/>
      </c:dateAx>
      <c:valAx>
        <c:axId val="45024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25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30.64</c:v>
                </c:pt>
                <c:pt idx="1">
                  <c:v>39.200000000000003</c:v>
                </c:pt>
                <c:pt idx="2">
                  <c:v>41.02</c:v>
                </c:pt>
                <c:pt idx="3">
                  <c:v>42.59</c:v>
                </c:pt>
                <c:pt idx="4">
                  <c:v>37.9</c:v>
                </c:pt>
              </c:numCache>
            </c:numRef>
          </c:val>
          <c:extLst xmlns:c16r2="http://schemas.microsoft.com/office/drawing/2015/06/chart">
            <c:ext xmlns:c16="http://schemas.microsoft.com/office/drawing/2014/chart" uri="{C3380CC4-5D6E-409C-BE32-E72D297353CC}">
              <c16:uniqueId val="{00000000-33F6-4560-B958-21FC8F0E8A4A}"/>
            </c:ext>
          </c:extLst>
        </c:ser>
        <c:dLbls>
          <c:showLegendKey val="0"/>
          <c:showVal val="0"/>
          <c:showCatName val="0"/>
          <c:showSerName val="0"/>
          <c:showPercent val="0"/>
          <c:showBubbleSize val="0"/>
        </c:dLbls>
        <c:gapWidth val="150"/>
        <c:axId val="450250464"/>
        <c:axId val="45025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52.4</c:v>
                </c:pt>
                <c:pt idx="4">
                  <c:v>45.14</c:v>
                </c:pt>
              </c:numCache>
            </c:numRef>
          </c:val>
          <c:smooth val="0"/>
          <c:extLst xmlns:c16r2="http://schemas.microsoft.com/office/drawing/2015/06/chart">
            <c:ext xmlns:c16="http://schemas.microsoft.com/office/drawing/2014/chart" uri="{C3380CC4-5D6E-409C-BE32-E72D297353CC}">
              <c16:uniqueId val="{00000001-33F6-4560-B958-21FC8F0E8A4A}"/>
            </c:ext>
          </c:extLst>
        </c:ser>
        <c:dLbls>
          <c:showLegendKey val="0"/>
          <c:showVal val="0"/>
          <c:showCatName val="0"/>
          <c:showSerName val="0"/>
          <c:showPercent val="0"/>
          <c:showBubbleSize val="0"/>
        </c:dLbls>
        <c:marker val="1"/>
        <c:smooth val="0"/>
        <c:axId val="450250464"/>
        <c:axId val="450250856"/>
      </c:lineChart>
      <c:dateAx>
        <c:axId val="450250464"/>
        <c:scaling>
          <c:orientation val="minMax"/>
        </c:scaling>
        <c:delete val="1"/>
        <c:axPos val="b"/>
        <c:numFmt formatCode="ge" sourceLinked="1"/>
        <c:majorTickMark val="none"/>
        <c:minorTickMark val="none"/>
        <c:tickLblPos val="none"/>
        <c:crossAx val="450250856"/>
        <c:crosses val="autoZero"/>
        <c:auto val="1"/>
        <c:lblOffset val="100"/>
        <c:baseTimeUnit val="years"/>
      </c:dateAx>
      <c:valAx>
        <c:axId val="4502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9.68</c:v>
                </c:pt>
                <c:pt idx="1">
                  <c:v>9.69</c:v>
                </c:pt>
                <c:pt idx="2">
                  <c:v>9.26</c:v>
                </c:pt>
                <c:pt idx="3">
                  <c:v>10.26</c:v>
                </c:pt>
                <c:pt idx="4">
                  <c:v>6.5</c:v>
                </c:pt>
              </c:numCache>
            </c:numRef>
          </c:val>
          <c:extLst xmlns:c16r2="http://schemas.microsoft.com/office/drawing/2015/06/chart">
            <c:ext xmlns:c16="http://schemas.microsoft.com/office/drawing/2014/chart" uri="{C3380CC4-5D6E-409C-BE32-E72D297353CC}">
              <c16:uniqueId val="{00000000-E50E-4CDD-906B-9EEA0EBA93F3}"/>
            </c:ext>
          </c:extLst>
        </c:ser>
        <c:dLbls>
          <c:showLegendKey val="0"/>
          <c:showVal val="0"/>
          <c:showCatName val="0"/>
          <c:showSerName val="0"/>
          <c:showPercent val="0"/>
          <c:showBubbleSize val="0"/>
        </c:dLbls>
        <c:gapWidth val="150"/>
        <c:axId val="450254384"/>
        <c:axId val="4502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14.01</c:v>
                </c:pt>
                <c:pt idx="4">
                  <c:v>13.58</c:v>
                </c:pt>
              </c:numCache>
            </c:numRef>
          </c:val>
          <c:smooth val="0"/>
          <c:extLst xmlns:c16r2="http://schemas.microsoft.com/office/drawing/2015/06/chart">
            <c:ext xmlns:c16="http://schemas.microsoft.com/office/drawing/2014/chart" uri="{C3380CC4-5D6E-409C-BE32-E72D297353CC}">
              <c16:uniqueId val="{00000001-E50E-4CDD-906B-9EEA0EBA93F3}"/>
            </c:ext>
          </c:extLst>
        </c:ser>
        <c:dLbls>
          <c:showLegendKey val="0"/>
          <c:showVal val="0"/>
          <c:showCatName val="0"/>
          <c:showSerName val="0"/>
          <c:showPercent val="0"/>
          <c:showBubbleSize val="0"/>
        </c:dLbls>
        <c:marker val="1"/>
        <c:smooth val="0"/>
        <c:axId val="450254384"/>
        <c:axId val="450263008"/>
      </c:lineChart>
      <c:dateAx>
        <c:axId val="450254384"/>
        <c:scaling>
          <c:orientation val="minMax"/>
        </c:scaling>
        <c:delete val="1"/>
        <c:axPos val="b"/>
        <c:numFmt formatCode="ge" sourceLinked="1"/>
        <c:majorTickMark val="none"/>
        <c:minorTickMark val="none"/>
        <c:tickLblPos val="none"/>
        <c:crossAx val="450263008"/>
        <c:crosses val="autoZero"/>
        <c:auto val="1"/>
        <c:lblOffset val="100"/>
        <c:baseTimeUnit val="years"/>
      </c:dateAx>
      <c:valAx>
        <c:axId val="4502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5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19-416D-B0E4-8AA7D6E12898}"/>
            </c:ext>
          </c:extLst>
        </c:ser>
        <c:dLbls>
          <c:showLegendKey val="0"/>
          <c:showVal val="0"/>
          <c:showCatName val="0"/>
          <c:showSerName val="0"/>
          <c:showPercent val="0"/>
          <c:showBubbleSize val="0"/>
        </c:dLbls>
        <c:gapWidth val="150"/>
        <c:axId val="450263792"/>
        <c:axId val="45026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27.19</c:v>
                </c:pt>
                <c:pt idx="4">
                  <c:v>16.399999999999999</c:v>
                </c:pt>
              </c:numCache>
            </c:numRef>
          </c:val>
          <c:smooth val="0"/>
          <c:extLst xmlns:c16r2="http://schemas.microsoft.com/office/drawing/2015/06/chart">
            <c:ext xmlns:c16="http://schemas.microsoft.com/office/drawing/2014/chart" uri="{C3380CC4-5D6E-409C-BE32-E72D297353CC}">
              <c16:uniqueId val="{00000001-DA19-416D-B0E4-8AA7D6E12898}"/>
            </c:ext>
          </c:extLst>
        </c:ser>
        <c:dLbls>
          <c:showLegendKey val="0"/>
          <c:showVal val="0"/>
          <c:showCatName val="0"/>
          <c:showSerName val="0"/>
          <c:showPercent val="0"/>
          <c:showBubbleSize val="0"/>
        </c:dLbls>
        <c:marker val="1"/>
        <c:smooth val="0"/>
        <c:axId val="450263792"/>
        <c:axId val="450262616"/>
      </c:lineChart>
      <c:dateAx>
        <c:axId val="450263792"/>
        <c:scaling>
          <c:orientation val="minMax"/>
        </c:scaling>
        <c:delete val="1"/>
        <c:axPos val="b"/>
        <c:numFmt formatCode="ge" sourceLinked="1"/>
        <c:majorTickMark val="none"/>
        <c:minorTickMark val="none"/>
        <c:tickLblPos val="none"/>
        <c:crossAx val="450262616"/>
        <c:crosses val="autoZero"/>
        <c:auto val="1"/>
        <c:lblOffset val="100"/>
        <c:baseTimeUnit val="years"/>
      </c:dateAx>
      <c:valAx>
        <c:axId val="450262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26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2171.96</c:v>
                </c:pt>
                <c:pt idx="1">
                  <c:v>425.39</c:v>
                </c:pt>
                <c:pt idx="2">
                  <c:v>370.39</c:v>
                </c:pt>
                <c:pt idx="3">
                  <c:v>551.29</c:v>
                </c:pt>
                <c:pt idx="4">
                  <c:v>438.01</c:v>
                </c:pt>
              </c:numCache>
            </c:numRef>
          </c:val>
          <c:extLst xmlns:c16r2="http://schemas.microsoft.com/office/drawing/2015/06/chart">
            <c:ext xmlns:c16="http://schemas.microsoft.com/office/drawing/2014/chart" uri="{C3380CC4-5D6E-409C-BE32-E72D297353CC}">
              <c16:uniqueId val="{00000000-0244-4DCE-9D20-4EE33BE9337E}"/>
            </c:ext>
          </c:extLst>
        </c:ser>
        <c:dLbls>
          <c:showLegendKey val="0"/>
          <c:showVal val="0"/>
          <c:showCatName val="0"/>
          <c:showSerName val="0"/>
          <c:showPercent val="0"/>
          <c:showBubbleSize val="0"/>
        </c:dLbls>
        <c:gapWidth val="150"/>
        <c:axId val="450262224"/>
        <c:axId val="4453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477.44</c:v>
                </c:pt>
                <c:pt idx="4">
                  <c:v>293.23</c:v>
                </c:pt>
              </c:numCache>
            </c:numRef>
          </c:val>
          <c:smooth val="0"/>
          <c:extLst xmlns:c16r2="http://schemas.microsoft.com/office/drawing/2015/06/chart">
            <c:ext xmlns:c16="http://schemas.microsoft.com/office/drawing/2014/chart" uri="{C3380CC4-5D6E-409C-BE32-E72D297353CC}">
              <c16:uniqueId val="{00000001-0244-4DCE-9D20-4EE33BE9337E}"/>
            </c:ext>
          </c:extLst>
        </c:ser>
        <c:dLbls>
          <c:showLegendKey val="0"/>
          <c:showVal val="0"/>
          <c:showCatName val="0"/>
          <c:showSerName val="0"/>
          <c:showPercent val="0"/>
          <c:showBubbleSize val="0"/>
        </c:dLbls>
        <c:marker val="1"/>
        <c:smooth val="0"/>
        <c:axId val="450262224"/>
        <c:axId val="445328528"/>
      </c:lineChart>
      <c:dateAx>
        <c:axId val="450262224"/>
        <c:scaling>
          <c:orientation val="minMax"/>
        </c:scaling>
        <c:delete val="1"/>
        <c:axPos val="b"/>
        <c:numFmt formatCode="ge" sourceLinked="1"/>
        <c:majorTickMark val="none"/>
        <c:minorTickMark val="none"/>
        <c:tickLblPos val="none"/>
        <c:crossAx val="445328528"/>
        <c:crosses val="autoZero"/>
        <c:auto val="1"/>
        <c:lblOffset val="100"/>
        <c:baseTimeUnit val="years"/>
      </c:dateAx>
      <c:valAx>
        <c:axId val="44532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2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565.96</c:v>
                </c:pt>
                <c:pt idx="1">
                  <c:v>536.77</c:v>
                </c:pt>
                <c:pt idx="2">
                  <c:v>543.27</c:v>
                </c:pt>
                <c:pt idx="3">
                  <c:v>542.75</c:v>
                </c:pt>
                <c:pt idx="4">
                  <c:v>568.41999999999996</c:v>
                </c:pt>
              </c:numCache>
            </c:numRef>
          </c:val>
          <c:extLst xmlns:c16r2="http://schemas.microsoft.com/office/drawing/2015/06/chart">
            <c:ext xmlns:c16="http://schemas.microsoft.com/office/drawing/2014/chart" uri="{C3380CC4-5D6E-409C-BE32-E72D297353CC}">
              <c16:uniqueId val="{00000000-3AF0-4FA4-90E3-ACB6AA2F7748}"/>
            </c:ext>
          </c:extLst>
        </c:ser>
        <c:dLbls>
          <c:showLegendKey val="0"/>
          <c:showVal val="0"/>
          <c:showCatName val="0"/>
          <c:showSerName val="0"/>
          <c:showPercent val="0"/>
          <c:showBubbleSize val="0"/>
        </c:dLbls>
        <c:gapWidth val="150"/>
        <c:axId val="445322648"/>
        <c:axId val="44532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485.75</c:v>
                </c:pt>
                <c:pt idx="4">
                  <c:v>542.29999999999995</c:v>
                </c:pt>
              </c:numCache>
            </c:numRef>
          </c:val>
          <c:smooth val="0"/>
          <c:extLst xmlns:c16r2="http://schemas.microsoft.com/office/drawing/2015/06/chart">
            <c:ext xmlns:c16="http://schemas.microsoft.com/office/drawing/2014/chart" uri="{C3380CC4-5D6E-409C-BE32-E72D297353CC}">
              <c16:uniqueId val="{00000001-3AF0-4FA4-90E3-ACB6AA2F7748}"/>
            </c:ext>
          </c:extLst>
        </c:ser>
        <c:dLbls>
          <c:showLegendKey val="0"/>
          <c:showVal val="0"/>
          <c:showCatName val="0"/>
          <c:showSerName val="0"/>
          <c:showPercent val="0"/>
          <c:showBubbleSize val="0"/>
        </c:dLbls>
        <c:marker val="1"/>
        <c:smooth val="0"/>
        <c:axId val="445322648"/>
        <c:axId val="445322256"/>
      </c:lineChart>
      <c:dateAx>
        <c:axId val="445322648"/>
        <c:scaling>
          <c:orientation val="minMax"/>
        </c:scaling>
        <c:delete val="1"/>
        <c:axPos val="b"/>
        <c:numFmt formatCode="ge" sourceLinked="1"/>
        <c:majorTickMark val="none"/>
        <c:minorTickMark val="none"/>
        <c:tickLblPos val="none"/>
        <c:crossAx val="445322256"/>
        <c:crosses val="autoZero"/>
        <c:auto val="1"/>
        <c:lblOffset val="100"/>
        <c:baseTimeUnit val="years"/>
      </c:dateAx>
      <c:valAx>
        <c:axId val="44532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3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c:v>
                </c:pt>
                <c:pt idx="1">
                  <c:v>102.16</c:v>
                </c:pt>
                <c:pt idx="2">
                  <c:v>99.08</c:v>
                </c:pt>
                <c:pt idx="3">
                  <c:v>101.83</c:v>
                </c:pt>
                <c:pt idx="4">
                  <c:v>98.51</c:v>
                </c:pt>
              </c:numCache>
            </c:numRef>
          </c:val>
          <c:extLst xmlns:c16r2="http://schemas.microsoft.com/office/drawing/2015/06/chart">
            <c:ext xmlns:c16="http://schemas.microsoft.com/office/drawing/2014/chart" uri="{C3380CC4-5D6E-409C-BE32-E72D297353CC}">
              <c16:uniqueId val="{00000000-1990-46E4-A094-4328940766F4}"/>
            </c:ext>
          </c:extLst>
        </c:ser>
        <c:dLbls>
          <c:showLegendKey val="0"/>
          <c:showVal val="0"/>
          <c:showCatName val="0"/>
          <c:showSerName val="0"/>
          <c:showPercent val="0"/>
          <c:showBubbleSize val="0"/>
        </c:dLbls>
        <c:gapWidth val="150"/>
        <c:axId val="445323040"/>
        <c:axId val="44532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83.59</c:v>
                </c:pt>
                <c:pt idx="4">
                  <c:v>87.51</c:v>
                </c:pt>
              </c:numCache>
            </c:numRef>
          </c:val>
          <c:smooth val="0"/>
          <c:extLst xmlns:c16r2="http://schemas.microsoft.com/office/drawing/2015/06/chart">
            <c:ext xmlns:c16="http://schemas.microsoft.com/office/drawing/2014/chart" uri="{C3380CC4-5D6E-409C-BE32-E72D297353CC}">
              <c16:uniqueId val="{00000001-1990-46E4-A094-4328940766F4}"/>
            </c:ext>
          </c:extLst>
        </c:ser>
        <c:dLbls>
          <c:showLegendKey val="0"/>
          <c:showVal val="0"/>
          <c:showCatName val="0"/>
          <c:showSerName val="0"/>
          <c:showPercent val="0"/>
          <c:showBubbleSize val="0"/>
        </c:dLbls>
        <c:marker val="1"/>
        <c:smooth val="0"/>
        <c:axId val="445323040"/>
        <c:axId val="445323824"/>
      </c:lineChart>
      <c:dateAx>
        <c:axId val="445323040"/>
        <c:scaling>
          <c:orientation val="minMax"/>
        </c:scaling>
        <c:delete val="1"/>
        <c:axPos val="b"/>
        <c:numFmt formatCode="ge" sourceLinked="1"/>
        <c:majorTickMark val="none"/>
        <c:minorTickMark val="none"/>
        <c:tickLblPos val="none"/>
        <c:crossAx val="445323824"/>
        <c:crosses val="autoZero"/>
        <c:auto val="1"/>
        <c:lblOffset val="100"/>
        <c:baseTimeUnit val="years"/>
      </c:dateAx>
      <c:valAx>
        <c:axId val="44532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202.95</c:v>
                </c:pt>
                <c:pt idx="1">
                  <c:v>208.98</c:v>
                </c:pt>
                <c:pt idx="2">
                  <c:v>212.8</c:v>
                </c:pt>
                <c:pt idx="3">
                  <c:v>207.87</c:v>
                </c:pt>
                <c:pt idx="4">
                  <c:v>218.62</c:v>
                </c:pt>
              </c:numCache>
            </c:numRef>
          </c:val>
          <c:extLst xmlns:c16r2="http://schemas.microsoft.com/office/drawing/2015/06/chart">
            <c:ext xmlns:c16="http://schemas.microsoft.com/office/drawing/2014/chart" uri="{C3380CC4-5D6E-409C-BE32-E72D297353CC}">
              <c16:uniqueId val="{00000000-7152-40E7-9F12-F696CA37EC93}"/>
            </c:ext>
          </c:extLst>
        </c:ser>
        <c:dLbls>
          <c:showLegendKey val="0"/>
          <c:showVal val="0"/>
          <c:showCatName val="0"/>
          <c:showSerName val="0"/>
          <c:showPercent val="0"/>
          <c:showBubbleSize val="0"/>
        </c:dLbls>
        <c:gapWidth val="150"/>
        <c:axId val="445324608"/>
        <c:axId val="44532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230.22</c:v>
                </c:pt>
                <c:pt idx="4">
                  <c:v>218.42</c:v>
                </c:pt>
              </c:numCache>
            </c:numRef>
          </c:val>
          <c:smooth val="0"/>
          <c:extLst xmlns:c16r2="http://schemas.microsoft.com/office/drawing/2015/06/chart">
            <c:ext xmlns:c16="http://schemas.microsoft.com/office/drawing/2014/chart" uri="{C3380CC4-5D6E-409C-BE32-E72D297353CC}">
              <c16:uniqueId val="{00000001-7152-40E7-9F12-F696CA37EC93}"/>
            </c:ext>
          </c:extLst>
        </c:ser>
        <c:dLbls>
          <c:showLegendKey val="0"/>
          <c:showVal val="0"/>
          <c:showCatName val="0"/>
          <c:showSerName val="0"/>
          <c:showPercent val="0"/>
          <c:showBubbleSize val="0"/>
        </c:dLbls>
        <c:marker val="1"/>
        <c:smooth val="0"/>
        <c:axId val="445324608"/>
        <c:axId val="445321864"/>
      </c:lineChart>
      <c:dateAx>
        <c:axId val="445324608"/>
        <c:scaling>
          <c:orientation val="minMax"/>
        </c:scaling>
        <c:delete val="1"/>
        <c:axPos val="b"/>
        <c:numFmt formatCode="ge" sourceLinked="1"/>
        <c:majorTickMark val="none"/>
        <c:minorTickMark val="none"/>
        <c:tickLblPos val="none"/>
        <c:crossAx val="445321864"/>
        <c:crosses val="autoZero"/>
        <c:auto val="1"/>
        <c:lblOffset val="100"/>
        <c:baseTimeUnit val="years"/>
      </c:dateAx>
      <c:valAx>
        <c:axId val="44532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西川町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5547</v>
      </c>
      <c r="AM8" s="59"/>
      <c r="AN8" s="59"/>
      <c r="AO8" s="59"/>
      <c r="AP8" s="59"/>
      <c r="AQ8" s="59"/>
      <c r="AR8" s="59"/>
      <c r="AS8" s="59"/>
      <c r="AT8" s="50">
        <f>データ!$S$6</f>
        <v>393.19</v>
      </c>
      <c r="AU8" s="51"/>
      <c r="AV8" s="51"/>
      <c r="AW8" s="51"/>
      <c r="AX8" s="51"/>
      <c r="AY8" s="51"/>
      <c r="AZ8" s="51"/>
      <c r="BA8" s="51"/>
      <c r="BB8" s="52">
        <f>データ!$T$6</f>
        <v>14.11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70.13</v>
      </c>
      <c r="J10" s="51"/>
      <c r="K10" s="51"/>
      <c r="L10" s="51"/>
      <c r="M10" s="51"/>
      <c r="N10" s="51"/>
      <c r="O10" s="62"/>
      <c r="P10" s="52">
        <f>データ!$P$6</f>
        <v>98.23</v>
      </c>
      <c r="Q10" s="52"/>
      <c r="R10" s="52"/>
      <c r="S10" s="52"/>
      <c r="T10" s="52"/>
      <c r="U10" s="52"/>
      <c r="V10" s="52"/>
      <c r="W10" s="59">
        <f>データ!$Q$6</f>
        <v>4190</v>
      </c>
      <c r="X10" s="59"/>
      <c r="Y10" s="59"/>
      <c r="Z10" s="59"/>
      <c r="AA10" s="59"/>
      <c r="AB10" s="59"/>
      <c r="AC10" s="59"/>
      <c r="AD10" s="2"/>
      <c r="AE10" s="2"/>
      <c r="AF10" s="2"/>
      <c r="AG10" s="2"/>
      <c r="AH10" s="4"/>
      <c r="AI10" s="4"/>
      <c r="AJ10" s="4"/>
      <c r="AK10" s="4"/>
      <c r="AL10" s="59">
        <f>データ!$U$6</f>
        <v>5383</v>
      </c>
      <c r="AM10" s="59"/>
      <c r="AN10" s="59"/>
      <c r="AO10" s="59"/>
      <c r="AP10" s="59"/>
      <c r="AQ10" s="59"/>
      <c r="AR10" s="59"/>
      <c r="AS10" s="59"/>
      <c r="AT10" s="50">
        <f>データ!$V$6</f>
        <v>25.69</v>
      </c>
      <c r="AU10" s="51"/>
      <c r="AV10" s="51"/>
      <c r="AW10" s="51"/>
      <c r="AX10" s="51"/>
      <c r="AY10" s="51"/>
      <c r="AZ10" s="51"/>
      <c r="BA10" s="51"/>
      <c r="BB10" s="52">
        <f>データ!$W$6</f>
        <v>209.54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s+fEV3sniUC8OHiQXDZk1VDcmAgHUnBpkVhWQGHMl+fV+sOetPv/iTZ2u0WduRiTYMvLUAQwcZk/A2Lfq2yhw==" saltValue="3dJGxVbCCzWL3reJAZaox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63223</v>
      </c>
      <c r="D6" s="33">
        <f t="shared" si="3"/>
        <v>46</v>
      </c>
      <c r="E6" s="33">
        <f t="shared" si="3"/>
        <v>1</v>
      </c>
      <c r="F6" s="33">
        <f t="shared" si="3"/>
        <v>0</v>
      </c>
      <c r="G6" s="33">
        <f t="shared" si="3"/>
        <v>1</v>
      </c>
      <c r="H6" s="33" t="str">
        <f t="shared" si="3"/>
        <v>山形県　西川町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70.13</v>
      </c>
      <c r="P6" s="34">
        <f t="shared" si="3"/>
        <v>98.23</v>
      </c>
      <c r="Q6" s="34">
        <f t="shared" si="3"/>
        <v>4190</v>
      </c>
      <c r="R6" s="34">
        <f t="shared" si="3"/>
        <v>5547</v>
      </c>
      <c r="S6" s="34">
        <f t="shared" si="3"/>
        <v>393.19</v>
      </c>
      <c r="T6" s="34">
        <f t="shared" si="3"/>
        <v>14.11</v>
      </c>
      <c r="U6" s="34">
        <f t="shared" si="3"/>
        <v>5383</v>
      </c>
      <c r="V6" s="34">
        <f t="shared" si="3"/>
        <v>25.69</v>
      </c>
      <c r="W6" s="34">
        <f t="shared" si="3"/>
        <v>209.54</v>
      </c>
      <c r="X6" s="35">
        <f>IF(X7="",NA(),X7)</f>
        <v>106.61</v>
      </c>
      <c r="Y6" s="35">
        <f t="shared" ref="Y6:AG6" si="4">IF(Y7="",NA(),Y7)</f>
        <v>104.7</v>
      </c>
      <c r="Z6" s="35">
        <f t="shared" si="4"/>
        <v>101.45</v>
      </c>
      <c r="AA6" s="35">
        <f t="shared" si="4"/>
        <v>103.8</v>
      </c>
      <c r="AB6" s="35">
        <f t="shared" si="4"/>
        <v>110.26</v>
      </c>
      <c r="AC6" s="35">
        <f t="shared" si="4"/>
        <v>105.53</v>
      </c>
      <c r="AD6" s="35">
        <f t="shared" si="4"/>
        <v>107.2</v>
      </c>
      <c r="AE6" s="35">
        <f t="shared" si="4"/>
        <v>106.62</v>
      </c>
      <c r="AF6" s="35">
        <f t="shared" si="4"/>
        <v>114.74</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27.19</v>
      </c>
      <c r="AR6" s="35">
        <f t="shared" si="5"/>
        <v>16.399999999999999</v>
      </c>
      <c r="AS6" s="34" t="str">
        <f>IF(AS7="","",IF(AS7="-","【-】","【"&amp;SUBSTITUTE(TEXT(AS7,"#,##0.00"),"-","△")&amp;"】"))</f>
        <v>【0.85】</v>
      </c>
      <c r="AT6" s="35">
        <f>IF(AT7="",NA(),AT7)</f>
        <v>2171.96</v>
      </c>
      <c r="AU6" s="35">
        <f t="shared" ref="AU6:BC6" si="6">IF(AU7="",NA(),AU7)</f>
        <v>425.39</v>
      </c>
      <c r="AV6" s="35">
        <f t="shared" si="6"/>
        <v>370.39</v>
      </c>
      <c r="AW6" s="35">
        <f t="shared" si="6"/>
        <v>551.29</v>
      </c>
      <c r="AX6" s="35">
        <f t="shared" si="6"/>
        <v>438.01</v>
      </c>
      <c r="AY6" s="35">
        <f t="shared" si="6"/>
        <v>1164.51</v>
      </c>
      <c r="AZ6" s="35">
        <f t="shared" si="6"/>
        <v>434.72</v>
      </c>
      <c r="BA6" s="35">
        <f t="shared" si="6"/>
        <v>416.14</v>
      </c>
      <c r="BB6" s="35">
        <f t="shared" si="6"/>
        <v>477.44</v>
      </c>
      <c r="BC6" s="35">
        <f t="shared" si="6"/>
        <v>293.23</v>
      </c>
      <c r="BD6" s="34" t="str">
        <f>IF(BD7="","",IF(BD7="-","【-】","【"&amp;SUBSTITUTE(TEXT(BD7,"#,##0.00"),"-","△")&amp;"】"))</f>
        <v>【264.34】</v>
      </c>
      <c r="BE6" s="35">
        <f>IF(BE7="",NA(),BE7)</f>
        <v>565.96</v>
      </c>
      <c r="BF6" s="35">
        <f t="shared" ref="BF6:BN6" si="7">IF(BF7="",NA(),BF7)</f>
        <v>536.77</v>
      </c>
      <c r="BG6" s="35">
        <f t="shared" si="7"/>
        <v>543.27</v>
      </c>
      <c r="BH6" s="35">
        <f t="shared" si="7"/>
        <v>542.75</v>
      </c>
      <c r="BI6" s="35">
        <f t="shared" si="7"/>
        <v>568.41999999999996</v>
      </c>
      <c r="BJ6" s="35">
        <f t="shared" si="7"/>
        <v>498.27</v>
      </c>
      <c r="BK6" s="35">
        <f t="shared" si="7"/>
        <v>495.76</v>
      </c>
      <c r="BL6" s="35">
        <f t="shared" si="7"/>
        <v>487.22</v>
      </c>
      <c r="BM6" s="35">
        <f t="shared" si="7"/>
        <v>485.75</v>
      </c>
      <c r="BN6" s="35">
        <f t="shared" si="7"/>
        <v>542.29999999999995</v>
      </c>
      <c r="BO6" s="34" t="str">
        <f>IF(BO7="","",IF(BO7="-","【-】","【"&amp;SUBSTITUTE(TEXT(BO7,"#,##0.00"),"-","△")&amp;"】"))</f>
        <v>【274.27】</v>
      </c>
      <c r="BP6" s="35">
        <f>IF(BP7="",NA(),BP7)</f>
        <v>104.1</v>
      </c>
      <c r="BQ6" s="35">
        <f t="shared" ref="BQ6:BY6" si="8">IF(BQ7="",NA(),BQ7)</f>
        <v>102.16</v>
      </c>
      <c r="BR6" s="35">
        <f t="shared" si="8"/>
        <v>99.08</v>
      </c>
      <c r="BS6" s="35">
        <f t="shared" si="8"/>
        <v>101.83</v>
      </c>
      <c r="BT6" s="35">
        <f t="shared" si="8"/>
        <v>98.51</v>
      </c>
      <c r="BU6" s="35">
        <f t="shared" si="8"/>
        <v>90.64</v>
      </c>
      <c r="BV6" s="35">
        <f t="shared" si="8"/>
        <v>93.66</v>
      </c>
      <c r="BW6" s="35">
        <f t="shared" si="8"/>
        <v>92.76</v>
      </c>
      <c r="BX6" s="35">
        <f t="shared" si="8"/>
        <v>83.59</v>
      </c>
      <c r="BY6" s="35">
        <f t="shared" si="8"/>
        <v>87.51</v>
      </c>
      <c r="BZ6" s="34" t="str">
        <f>IF(BZ7="","",IF(BZ7="-","【-】","【"&amp;SUBSTITUTE(TEXT(BZ7,"#,##0.00"),"-","△")&amp;"】"))</f>
        <v>【104.36】</v>
      </c>
      <c r="CA6" s="35">
        <f>IF(CA7="",NA(),CA7)</f>
        <v>202.95</v>
      </c>
      <c r="CB6" s="35">
        <f t="shared" ref="CB6:CJ6" si="9">IF(CB7="",NA(),CB7)</f>
        <v>208.98</v>
      </c>
      <c r="CC6" s="35">
        <f t="shared" si="9"/>
        <v>212.8</v>
      </c>
      <c r="CD6" s="35">
        <f t="shared" si="9"/>
        <v>207.87</v>
      </c>
      <c r="CE6" s="35">
        <f t="shared" si="9"/>
        <v>218.62</v>
      </c>
      <c r="CF6" s="35">
        <f t="shared" si="9"/>
        <v>213.52</v>
      </c>
      <c r="CG6" s="35">
        <f t="shared" si="9"/>
        <v>208.21</v>
      </c>
      <c r="CH6" s="35">
        <f t="shared" si="9"/>
        <v>208.67</v>
      </c>
      <c r="CI6" s="35">
        <f t="shared" si="9"/>
        <v>230.22</v>
      </c>
      <c r="CJ6" s="35">
        <f t="shared" si="9"/>
        <v>218.42</v>
      </c>
      <c r="CK6" s="34" t="str">
        <f>IF(CK7="","",IF(CK7="-","【-】","【"&amp;SUBSTITUTE(TEXT(CK7,"#,##0.00"),"-","△")&amp;"】"))</f>
        <v>【165.71】</v>
      </c>
      <c r="CL6" s="35">
        <f>IF(CL7="",NA(),CL7)</f>
        <v>73.989999999999995</v>
      </c>
      <c r="CM6" s="35">
        <f t="shared" ref="CM6:CU6" si="10">IF(CM7="",NA(),CM7)</f>
        <v>84.27</v>
      </c>
      <c r="CN6" s="35">
        <f t="shared" si="10"/>
        <v>85.3</v>
      </c>
      <c r="CO6" s="35">
        <f t="shared" si="10"/>
        <v>78.78</v>
      </c>
      <c r="CP6" s="35">
        <f t="shared" si="10"/>
        <v>56.49</v>
      </c>
      <c r="CQ6" s="35">
        <f t="shared" si="10"/>
        <v>49.77</v>
      </c>
      <c r="CR6" s="35">
        <f t="shared" si="10"/>
        <v>49.22</v>
      </c>
      <c r="CS6" s="35">
        <f t="shared" si="10"/>
        <v>49.08</v>
      </c>
      <c r="CT6" s="35">
        <f t="shared" si="10"/>
        <v>41.09</v>
      </c>
      <c r="CU6" s="35">
        <f t="shared" si="10"/>
        <v>50.24</v>
      </c>
      <c r="CV6" s="34" t="str">
        <f>IF(CV7="","",IF(CV7="-","【-】","【"&amp;SUBSTITUTE(TEXT(CV7,"#,##0.00"),"-","△")&amp;"】"))</f>
        <v>【60.41】</v>
      </c>
      <c r="CW6" s="35">
        <f>IF(CW7="",NA(),CW7)</f>
        <v>71.06</v>
      </c>
      <c r="CX6" s="35">
        <f t="shared" ref="CX6:DF6" si="11">IF(CX7="",NA(),CX7)</f>
        <v>68.819999999999993</v>
      </c>
      <c r="CY6" s="35">
        <f t="shared" si="11"/>
        <v>66.459999999999994</v>
      </c>
      <c r="CZ6" s="35">
        <f t="shared" si="11"/>
        <v>72.650000000000006</v>
      </c>
      <c r="DA6" s="35">
        <f t="shared" si="11"/>
        <v>74.92</v>
      </c>
      <c r="DB6" s="35">
        <f t="shared" si="11"/>
        <v>79.98</v>
      </c>
      <c r="DC6" s="35">
        <f t="shared" si="11"/>
        <v>79.48</v>
      </c>
      <c r="DD6" s="35">
        <f t="shared" si="11"/>
        <v>79.3</v>
      </c>
      <c r="DE6" s="35">
        <f t="shared" si="11"/>
        <v>75.91</v>
      </c>
      <c r="DF6" s="35">
        <f t="shared" si="11"/>
        <v>78.650000000000006</v>
      </c>
      <c r="DG6" s="34" t="str">
        <f>IF(DG7="","",IF(DG7="-","【-】","【"&amp;SUBSTITUTE(TEXT(DG7,"#,##0.00"),"-","△")&amp;"】"))</f>
        <v>【89.93】</v>
      </c>
      <c r="DH6" s="35">
        <f>IF(DH7="",NA(),DH7)</f>
        <v>30.64</v>
      </c>
      <c r="DI6" s="35">
        <f t="shared" ref="DI6:DQ6" si="12">IF(DI7="",NA(),DI7)</f>
        <v>39.200000000000003</v>
      </c>
      <c r="DJ6" s="35">
        <f t="shared" si="12"/>
        <v>41.02</v>
      </c>
      <c r="DK6" s="35">
        <f t="shared" si="12"/>
        <v>42.59</v>
      </c>
      <c r="DL6" s="35">
        <f t="shared" si="12"/>
        <v>37.9</v>
      </c>
      <c r="DM6" s="35">
        <f t="shared" si="12"/>
        <v>36.43</v>
      </c>
      <c r="DN6" s="35">
        <f t="shared" si="12"/>
        <v>46.12</v>
      </c>
      <c r="DO6" s="35">
        <f t="shared" si="12"/>
        <v>47.44</v>
      </c>
      <c r="DP6" s="35">
        <f t="shared" si="12"/>
        <v>52.4</v>
      </c>
      <c r="DQ6" s="35">
        <f t="shared" si="12"/>
        <v>45.14</v>
      </c>
      <c r="DR6" s="34" t="str">
        <f>IF(DR7="","",IF(DR7="-","【-】","【"&amp;SUBSTITUTE(TEXT(DR7,"#,##0.00"),"-","△")&amp;"】"))</f>
        <v>【48.12】</v>
      </c>
      <c r="DS6" s="35">
        <f>IF(DS7="",NA(),DS7)</f>
        <v>9.68</v>
      </c>
      <c r="DT6" s="35">
        <f t="shared" ref="DT6:EB6" si="13">IF(DT7="",NA(),DT7)</f>
        <v>9.69</v>
      </c>
      <c r="DU6" s="35">
        <f t="shared" si="13"/>
        <v>9.26</v>
      </c>
      <c r="DV6" s="35">
        <f t="shared" si="13"/>
        <v>10.26</v>
      </c>
      <c r="DW6" s="35">
        <f t="shared" si="13"/>
        <v>6.5</v>
      </c>
      <c r="DX6" s="35">
        <f t="shared" si="13"/>
        <v>8.7200000000000006</v>
      </c>
      <c r="DY6" s="35">
        <f t="shared" si="13"/>
        <v>9.86</v>
      </c>
      <c r="DZ6" s="35">
        <f t="shared" si="13"/>
        <v>11.16</v>
      </c>
      <c r="EA6" s="35">
        <f t="shared" si="13"/>
        <v>14.01</v>
      </c>
      <c r="EB6" s="35">
        <f t="shared" si="13"/>
        <v>13.58</v>
      </c>
      <c r="EC6" s="34" t="str">
        <f>IF(EC7="","",IF(EC7="-","【-】","【"&amp;SUBSTITUTE(TEXT(EC7,"#,##0.00"),"-","△")&amp;"】"))</f>
        <v>【15.89】</v>
      </c>
      <c r="ED6" s="35">
        <f>IF(ED7="",NA(),ED7)</f>
        <v>0.08</v>
      </c>
      <c r="EE6" s="34">
        <f t="shared" ref="EE6:EM6" si="14">IF(EE7="",NA(),EE7)</f>
        <v>0</v>
      </c>
      <c r="EF6" s="35">
        <f t="shared" si="14"/>
        <v>0.16</v>
      </c>
      <c r="EG6" s="35">
        <f t="shared" si="14"/>
        <v>0.71</v>
      </c>
      <c r="EH6" s="35">
        <f t="shared" si="14"/>
        <v>0.46</v>
      </c>
      <c r="EI6" s="35">
        <f t="shared" si="14"/>
        <v>0.64</v>
      </c>
      <c r="EJ6" s="35">
        <f t="shared" si="14"/>
        <v>0.56000000000000005</v>
      </c>
      <c r="EK6" s="35">
        <f t="shared" si="14"/>
        <v>0.65</v>
      </c>
      <c r="EL6" s="35">
        <f t="shared" si="14"/>
        <v>0.41</v>
      </c>
      <c r="EM6" s="35">
        <f t="shared" si="14"/>
        <v>0.44</v>
      </c>
      <c r="EN6" s="34" t="str">
        <f>IF(EN7="","",IF(EN7="-","【-】","【"&amp;SUBSTITUTE(TEXT(EN7,"#,##0.00"),"-","△")&amp;"】"))</f>
        <v>【0.69】</v>
      </c>
    </row>
    <row r="7" spans="1:144" s="36" customFormat="1" x14ac:dyDescent="0.15">
      <c r="A7" s="28"/>
      <c r="B7" s="37">
        <v>2017</v>
      </c>
      <c r="C7" s="37">
        <v>63223</v>
      </c>
      <c r="D7" s="37">
        <v>46</v>
      </c>
      <c r="E7" s="37">
        <v>1</v>
      </c>
      <c r="F7" s="37">
        <v>0</v>
      </c>
      <c r="G7" s="37">
        <v>1</v>
      </c>
      <c r="H7" s="37" t="s">
        <v>105</v>
      </c>
      <c r="I7" s="37" t="s">
        <v>106</v>
      </c>
      <c r="J7" s="37" t="s">
        <v>107</v>
      </c>
      <c r="K7" s="37" t="s">
        <v>108</v>
      </c>
      <c r="L7" s="37" t="s">
        <v>109</v>
      </c>
      <c r="M7" s="37" t="s">
        <v>110</v>
      </c>
      <c r="N7" s="38" t="s">
        <v>111</v>
      </c>
      <c r="O7" s="38">
        <v>70.13</v>
      </c>
      <c r="P7" s="38">
        <v>98.23</v>
      </c>
      <c r="Q7" s="38">
        <v>4190</v>
      </c>
      <c r="R7" s="38">
        <v>5547</v>
      </c>
      <c r="S7" s="38">
        <v>393.19</v>
      </c>
      <c r="T7" s="38">
        <v>14.11</v>
      </c>
      <c r="U7" s="38">
        <v>5383</v>
      </c>
      <c r="V7" s="38">
        <v>25.69</v>
      </c>
      <c r="W7" s="38">
        <v>209.54</v>
      </c>
      <c r="X7" s="38">
        <v>106.61</v>
      </c>
      <c r="Y7" s="38">
        <v>104.7</v>
      </c>
      <c r="Z7" s="38">
        <v>101.45</v>
      </c>
      <c r="AA7" s="38">
        <v>103.8</v>
      </c>
      <c r="AB7" s="38">
        <v>110.26</v>
      </c>
      <c r="AC7" s="38">
        <v>105.53</v>
      </c>
      <c r="AD7" s="38">
        <v>107.2</v>
      </c>
      <c r="AE7" s="38">
        <v>106.62</v>
      </c>
      <c r="AF7" s="38">
        <v>114.74</v>
      </c>
      <c r="AG7" s="38">
        <v>104.47</v>
      </c>
      <c r="AH7" s="38">
        <v>113.39</v>
      </c>
      <c r="AI7" s="38">
        <v>0</v>
      </c>
      <c r="AJ7" s="38">
        <v>0</v>
      </c>
      <c r="AK7" s="38">
        <v>0</v>
      </c>
      <c r="AL7" s="38">
        <v>0</v>
      </c>
      <c r="AM7" s="38">
        <v>0</v>
      </c>
      <c r="AN7" s="38">
        <v>28.31</v>
      </c>
      <c r="AO7" s="38">
        <v>13.46</v>
      </c>
      <c r="AP7" s="38">
        <v>12.59</v>
      </c>
      <c r="AQ7" s="38">
        <v>27.19</v>
      </c>
      <c r="AR7" s="38">
        <v>16.399999999999999</v>
      </c>
      <c r="AS7" s="38">
        <v>0.85</v>
      </c>
      <c r="AT7" s="38">
        <v>2171.96</v>
      </c>
      <c r="AU7" s="38">
        <v>425.39</v>
      </c>
      <c r="AV7" s="38">
        <v>370.39</v>
      </c>
      <c r="AW7" s="38">
        <v>551.29</v>
      </c>
      <c r="AX7" s="38">
        <v>438.01</v>
      </c>
      <c r="AY7" s="38">
        <v>1164.51</v>
      </c>
      <c r="AZ7" s="38">
        <v>434.72</v>
      </c>
      <c r="BA7" s="38">
        <v>416.14</v>
      </c>
      <c r="BB7" s="38">
        <v>477.44</v>
      </c>
      <c r="BC7" s="38">
        <v>293.23</v>
      </c>
      <c r="BD7" s="38">
        <v>264.33999999999997</v>
      </c>
      <c r="BE7" s="38">
        <v>565.96</v>
      </c>
      <c r="BF7" s="38">
        <v>536.77</v>
      </c>
      <c r="BG7" s="38">
        <v>543.27</v>
      </c>
      <c r="BH7" s="38">
        <v>542.75</v>
      </c>
      <c r="BI7" s="38">
        <v>568.41999999999996</v>
      </c>
      <c r="BJ7" s="38">
        <v>498.27</v>
      </c>
      <c r="BK7" s="38">
        <v>495.76</v>
      </c>
      <c r="BL7" s="38">
        <v>487.22</v>
      </c>
      <c r="BM7" s="38">
        <v>485.75</v>
      </c>
      <c r="BN7" s="38">
        <v>542.29999999999995</v>
      </c>
      <c r="BO7" s="38">
        <v>274.27</v>
      </c>
      <c r="BP7" s="38">
        <v>104.1</v>
      </c>
      <c r="BQ7" s="38">
        <v>102.16</v>
      </c>
      <c r="BR7" s="38">
        <v>99.08</v>
      </c>
      <c r="BS7" s="38">
        <v>101.83</v>
      </c>
      <c r="BT7" s="38">
        <v>98.51</v>
      </c>
      <c r="BU7" s="38">
        <v>90.64</v>
      </c>
      <c r="BV7" s="38">
        <v>93.66</v>
      </c>
      <c r="BW7" s="38">
        <v>92.76</v>
      </c>
      <c r="BX7" s="38">
        <v>83.59</v>
      </c>
      <c r="BY7" s="38">
        <v>87.51</v>
      </c>
      <c r="BZ7" s="38">
        <v>104.36</v>
      </c>
      <c r="CA7" s="38">
        <v>202.95</v>
      </c>
      <c r="CB7" s="38">
        <v>208.98</v>
      </c>
      <c r="CC7" s="38">
        <v>212.8</v>
      </c>
      <c r="CD7" s="38">
        <v>207.87</v>
      </c>
      <c r="CE7" s="38">
        <v>218.62</v>
      </c>
      <c r="CF7" s="38">
        <v>213.52</v>
      </c>
      <c r="CG7" s="38">
        <v>208.21</v>
      </c>
      <c r="CH7" s="38">
        <v>208.67</v>
      </c>
      <c r="CI7" s="38">
        <v>230.22</v>
      </c>
      <c r="CJ7" s="38">
        <v>218.42</v>
      </c>
      <c r="CK7" s="38">
        <v>165.71</v>
      </c>
      <c r="CL7" s="38">
        <v>73.989999999999995</v>
      </c>
      <c r="CM7" s="38">
        <v>84.27</v>
      </c>
      <c r="CN7" s="38">
        <v>85.3</v>
      </c>
      <c r="CO7" s="38">
        <v>78.78</v>
      </c>
      <c r="CP7" s="38">
        <v>56.49</v>
      </c>
      <c r="CQ7" s="38">
        <v>49.77</v>
      </c>
      <c r="CR7" s="38">
        <v>49.22</v>
      </c>
      <c r="CS7" s="38">
        <v>49.08</v>
      </c>
      <c r="CT7" s="38">
        <v>41.09</v>
      </c>
      <c r="CU7" s="38">
        <v>50.24</v>
      </c>
      <c r="CV7" s="38">
        <v>60.41</v>
      </c>
      <c r="CW7" s="38">
        <v>71.06</v>
      </c>
      <c r="CX7" s="38">
        <v>68.819999999999993</v>
      </c>
      <c r="CY7" s="38">
        <v>66.459999999999994</v>
      </c>
      <c r="CZ7" s="38">
        <v>72.650000000000006</v>
      </c>
      <c r="DA7" s="38">
        <v>74.92</v>
      </c>
      <c r="DB7" s="38">
        <v>79.98</v>
      </c>
      <c r="DC7" s="38">
        <v>79.48</v>
      </c>
      <c r="DD7" s="38">
        <v>79.3</v>
      </c>
      <c r="DE7" s="38">
        <v>75.91</v>
      </c>
      <c r="DF7" s="38">
        <v>78.650000000000006</v>
      </c>
      <c r="DG7" s="38">
        <v>89.93</v>
      </c>
      <c r="DH7" s="38">
        <v>30.64</v>
      </c>
      <c r="DI7" s="38">
        <v>39.200000000000003</v>
      </c>
      <c r="DJ7" s="38">
        <v>41.02</v>
      </c>
      <c r="DK7" s="38">
        <v>42.59</v>
      </c>
      <c r="DL7" s="38">
        <v>37.9</v>
      </c>
      <c r="DM7" s="38">
        <v>36.43</v>
      </c>
      <c r="DN7" s="38">
        <v>46.12</v>
      </c>
      <c r="DO7" s="38">
        <v>47.44</v>
      </c>
      <c r="DP7" s="38">
        <v>52.4</v>
      </c>
      <c r="DQ7" s="38">
        <v>45.14</v>
      </c>
      <c r="DR7" s="38">
        <v>48.12</v>
      </c>
      <c r="DS7" s="38">
        <v>9.68</v>
      </c>
      <c r="DT7" s="38">
        <v>9.69</v>
      </c>
      <c r="DU7" s="38">
        <v>9.26</v>
      </c>
      <c r="DV7" s="38">
        <v>10.26</v>
      </c>
      <c r="DW7" s="38">
        <v>6.5</v>
      </c>
      <c r="DX7" s="38">
        <v>8.7200000000000006</v>
      </c>
      <c r="DY7" s="38">
        <v>9.86</v>
      </c>
      <c r="DZ7" s="38">
        <v>11.16</v>
      </c>
      <c r="EA7" s="38">
        <v>14.01</v>
      </c>
      <c r="EB7" s="38">
        <v>13.58</v>
      </c>
      <c r="EC7" s="38">
        <v>15.89</v>
      </c>
      <c r="ED7" s="38">
        <v>0.08</v>
      </c>
      <c r="EE7" s="38">
        <v>0</v>
      </c>
      <c r="EF7" s="38">
        <v>0.16</v>
      </c>
      <c r="EG7" s="38">
        <v>0.71</v>
      </c>
      <c r="EH7" s="38">
        <v>0.46</v>
      </c>
      <c r="EI7" s="38">
        <v>0.64</v>
      </c>
      <c r="EJ7" s="38">
        <v>0.56000000000000005</v>
      </c>
      <c r="EK7" s="38">
        <v>0.65</v>
      </c>
      <c r="EL7" s="38">
        <v>0.41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堀江　美穂</cp:lastModifiedBy>
  <cp:lastPrinted>2019-01-31T03:47:03Z</cp:lastPrinted>
  <dcterms:created xsi:type="dcterms:W3CDTF">2018-12-03T08:26:57Z</dcterms:created>
  <dcterms:modified xsi:type="dcterms:W3CDTF">2019-01-31T03:47:06Z</dcterms:modified>
  <cp:category/>
</cp:coreProperties>
</file>