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_matumoto\Desktop\水道【経営比較分析表】\"/>
    </mc:Choice>
  </mc:AlternateContent>
  <workbookProtection workbookAlgorithmName="SHA-512" workbookHashValue="jX+KRjyE+duDhBJmDb2NJdks+N9pmi5YxFOLO7uw+Tfi4XshG0Z9yBA97IbMYN3YhsIPJsnsH/UTsaOL8sMsFg==" workbookSaltValue="kf7Py0oV5140XyFbGgpUP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<sst xmlns="http://schemas.openxmlformats.org/spreadsheetml/2006/main" count="320" uniqueCount="119">
  <si>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</si>
  <si>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</si>
  <si>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</si>
  <si>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</si>
  <si>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</si>
  <si>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</si>
  <si>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</si>
  <si>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</si>
  <si>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</si>
  <si>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</si>
  <si>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</si>
  <si>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</si>
  <si>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</si>
  <si>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</si>
  <si>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</si>
  <si>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</si>
  <si>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</si>
  <si>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</si>
  <si>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</si>
  <si>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</si>
  <si>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</si>
  <si>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</si>
  <si>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</si>
  <si>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</si>
  <si>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</si>
  <si>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</si>
  <si>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</si>
  <si>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</si>
  <si>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</si>
  <si>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</si>
  <si>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</si>
  <si>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</si>
  <si>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</si>
  <si>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</si>
  <si>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</si>
  <si>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</si>
  <si>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</si>
  <si>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</si>
  <si>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</si>
  <si>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</si>
  <si>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</si>
  <si>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</si>
  <si>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</si>
  <si>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</si>
  <si>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</si>
  <si>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</si>
  <si>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</si>
  <si>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</si>
  <si>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</si>
  <si>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</si>
  <si>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</si>
  <si>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</si>
  <si>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</si>
  <si>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</si>
  <si>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</si>
  <si>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</si>
  <si>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</si>
  <si>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</si>
  <si>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</si>
  <si>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</si>
  <si>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</si>
  <si>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</si>
  <si>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</si>
  <si>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</si>
  <si>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</si>
  <si>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</si>
  <si>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</si>
  <si>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</si>
  <si>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</si>
  <si>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</si>
  <si>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</si>
  <si>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</si>
  <si>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</si>
  <si>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</si>
  <si>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</si>
  <si>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</si>
  <si>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</si>
  <si>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</si>
  <si>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</si>
  <si>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</si>
  <si>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</si>
  <si>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</si>
  <si>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</si>
  <si>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</si>
  <si>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</si>
  <si>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</si>
  <si>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</si>
  <si>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</si>
  <si>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</si>
  <si>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</si>
  <si>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</si>
  <si>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</si>
  <si>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</si>
  <si>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</si>
  <si>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</si>
  <si>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</si>
  <si>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</si>
  <si>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</si>
  <si>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</si>
  <si>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</si>
  <si>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</si>
  <si>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</si>
  <si>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</si>
  <si>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</si>
  <si>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舟形町</t>
  </si>
  <si>
    <t>法適用</t>
  </si>
  <si>
    <t>水道事業</t>
  </si>
  <si>
    <t>末端給水事業</t>
  </si>
  <si>
    <t>A8</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</si>
  <si>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</si>
  <si>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</si>
  <si>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</si>
  <si>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</si>
  <si>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</si>
  <si>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</si>
  <si>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</si>
  <si>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については、平成元年以降に農業集落排水と公共下水道の事業に併せて布設替えを行っているため、耐用年数による管の更新はまだ先になるが、耐用年数を基準にして耐震管へ順次更新していく考えである。</t>
    <rPh sb="1" eb="3">
      <t>カンロ</t>
    </rPh>
    <rPh sb="9" eb="11">
      <t>ヘイセイ</t>
    </rPh>
    <rPh sb="11" eb="13">
      <t>ガンネン</t>
    </rPh>
    <rPh sb="13" eb="15">
      <t>イコウ</t>
    </rPh>
    <rPh sb="16" eb="18">
      <t>ノウギョウ</t>
    </rPh>
    <rPh sb="18" eb="20">
      <t>シュウラク</t>
    </rPh>
    <rPh sb="20" eb="22">
      <t>ハイスイ</t>
    </rPh>
    <rPh sb="23" eb="25">
      <t>コウキョウ</t>
    </rPh>
    <rPh sb="25" eb="28">
      <t>ゲスイドウ</t>
    </rPh>
    <rPh sb="29" eb="31">
      <t>ジギョウ</t>
    </rPh>
    <rPh sb="32" eb="33">
      <t>アワ</t>
    </rPh>
    <rPh sb="35" eb="38">
      <t>フセツガ</t>
    </rPh>
    <rPh sb="40" eb="41">
      <t>オコナ</t>
    </rPh>
    <rPh sb="48" eb="50">
      <t>タイヨウ</t>
    </rPh>
    <rPh sb="50" eb="52">
      <t>ネンスウ</t>
    </rPh>
    <rPh sb="55" eb="56">
      <t>カン</t>
    </rPh>
    <rPh sb="57" eb="59">
      <t>コウシン</t>
    </rPh>
    <rPh sb="62" eb="63">
      <t>サキ</t>
    </rPh>
    <rPh sb="68" eb="70">
      <t>タイヨウ</t>
    </rPh>
    <rPh sb="70" eb="72">
      <t>ネンスウ</t>
    </rPh>
    <rPh sb="73" eb="75">
      <t>キジュン</t>
    </rPh>
    <rPh sb="78" eb="80">
      <t>タイシン</t>
    </rPh>
    <rPh sb="80" eb="81">
      <t>カン</t>
    </rPh>
    <rPh sb="82" eb="84">
      <t>ジュンジ</t>
    </rPh>
    <rPh sb="84" eb="86">
      <t>コウシン</t>
    </rPh>
    <rPh sb="90" eb="91">
      <t>カンガ</t>
    </rPh>
    <phoneticPr fontId="4"/>
  </si>
  <si>
    <t>　人口減少による給水収益の減少や、今後訪れる管路等設備の更新による経費の増加が見込まれるため、料金見直しの検討や経費抑制を図り健全な事業運営を目指していく。</t>
    <rPh sb="1" eb="3">
      <t>ジンコウ</t>
    </rPh>
    <rPh sb="3" eb="5">
      <t>ゲンショウ</t>
    </rPh>
    <rPh sb="8" eb="10">
      <t>キュウスイ</t>
    </rPh>
    <rPh sb="10" eb="12">
      <t>シュウエキ</t>
    </rPh>
    <rPh sb="13" eb="15">
      <t>ゲンショウ</t>
    </rPh>
    <rPh sb="17" eb="19">
      <t>コンゴ</t>
    </rPh>
    <rPh sb="19" eb="20">
      <t>オトズ</t>
    </rPh>
    <rPh sb="22" eb="24">
      <t>カンロ</t>
    </rPh>
    <rPh sb="24" eb="25">
      <t>トウ</t>
    </rPh>
    <rPh sb="25" eb="27">
      <t>セツビ</t>
    </rPh>
    <rPh sb="28" eb="30">
      <t>コウシン</t>
    </rPh>
    <rPh sb="33" eb="35">
      <t>ケイヒ</t>
    </rPh>
    <rPh sb="36" eb="38">
      <t>ゾウカ</t>
    </rPh>
    <rPh sb="39" eb="41">
      <t>ミコ</t>
    </rPh>
    <rPh sb="47" eb="49">
      <t>リョウキン</t>
    </rPh>
    <rPh sb="49" eb="51">
      <t>ミナオ</t>
    </rPh>
    <rPh sb="53" eb="55">
      <t>ケントウ</t>
    </rPh>
    <rPh sb="56" eb="58">
      <t>ケイヒ</t>
    </rPh>
    <rPh sb="58" eb="60">
      <t>ヨクセイ</t>
    </rPh>
    <rPh sb="61" eb="62">
      <t>ハカ</t>
    </rPh>
    <rPh sb="63" eb="65">
      <t>ケンゼン</t>
    </rPh>
    <rPh sb="66" eb="68">
      <t>ジギョウ</t>
    </rPh>
    <rPh sb="68" eb="70">
      <t>ウンエイ</t>
    </rPh>
    <rPh sb="71" eb="73">
      <t>メザ</t>
    </rPh>
    <phoneticPr fontId="4"/>
  </si>
  <si>
    <t xml:space="preserve">①経常収支比率
　企業会計への移行により、資産の状況や収支の状況が明確になり、また、企業債支払利息分は一般会計繰入金で賄ったが、基準外繰入金がなければ17,000千円超の赤字となる。現体制では、業務の合理化による支出削減はあまり期待できないため、施設の長寿命化を目指し計画的な整備補修でコスト縮減を図り、併せて料金の見直しを検討する。
②累積欠損金比率
　減価償却費の影響や人口減少等による給水収益の減により発生している。
④企業債残高対給水収益比率
　企業債残高が高い要因は、下水道の整備に併せ老朽管の布設替費用を投資したためである。
⑤料金回収率
　企業会計への移行による減価償却費の影響が極めて大きいため平均値を下回っている。
⑥給水原価
　漏水修繕費用の増加により平均値を上回っている。
</t>
    <rPh sb="1" eb="3">
      <t>ケイジョウ</t>
    </rPh>
    <rPh sb="3" eb="5">
      <t>シュウシ</t>
    </rPh>
    <rPh sb="5" eb="7">
      <t>ヒリツ</t>
    </rPh>
    <rPh sb="9" eb="11">
      <t>キギョウ</t>
    </rPh>
    <rPh sb="11" eb="13">
      <t>カイケイ</t>
    </rPh>
    <rPh sb="15" eb="17">
      <t>イコウ</t>
    </rPh>
    <rPh sb="21" eb="23">
      <t>シサン</t>
    </rPh>
    <rPh sb="24" eb="26">
      <t>ジョウキョウ</t>
    </rPh>
    <rPh sb="27" eb="29">
      <t>シュウシ</t>
    </rPh>
    <rPh sb="30" eb="32">
      <t>ジョウキョウ</t>
    </rPh>
    <rPh sb="33" eb="35">
      <t>メイカク</t>
    </rPh>
    <rPh sb="42" eb="44">
      <t>キギョウ</t>
    </rPh>
    <rPh sb="44" eb="45">
      <t>サイ</t>
    </rPh>
    <rPh sb="45" eb="47">
      <t>シハライ</t>
    </rPh>
    <rPh sb="47" eb="49">
      <t>リソク</t>
    </rPh>
    <rPh sb="49" eb="50">
      <t>ブン</t>
    </rPh>
    <rPh sb="51" eb="53">
      <t>イッパン</t>
    </rPh>
    <rPh sb="53" eb="55">
      <t>カイケイ</t>
    </rPh>
    <rPh sb="55" eb="57">
      <t>クリイレ</t>
    </rPh>
    <rPh sb="57" eb="58">
      <t>キン</t>
    </rPh>
    <rPh sb="59" eb="60">
      <t>マカナ</t>
    </rPh>
    <rPh sb="64" eb="66">
      <t>キジュン</t>
    </rPh>
    <rPh sb="66" eb="67">
      <t>ガイ</t>
    </rPh>
    <rPh sb="67" eb="69">
      <t>クリイレ</t>
    </rPh>
    <rPh sb="69" eb="70">
      <t>キン</t>
    </rPh>
    <rPh sb="81" eb="83">
      <t>センエン</t>
    </rPh>
    <rPh sb="83" eb="84">
      <t>チョウ</t>
    </rPh>
    <rPh sb="85" eb="87">
      <t>アカジ</t>
    </rPh>
    <rPh sb="91" eb="94">
      <t>ゲンタイセイ</t>
    </rPh>
    <rPh sb="97" eb="99">
      <t>ギョウム</t>
    </rPh>
    <rPh sb="100" eb="103">
      <t>ゴウリカ</t>
    </rPh>
    <rPh sb="106" eb="108">
      <t>シシュツ</t>
    </rPh>
    <rPh sb="108" eb="110">
      <t>サクゲン</t>
    </rPh>
    <rPh sb="114" eb="116">
      <t>キタイ</t>
    </rPh>
    <rPh sb="123" eb="125">
      <t>シセツ</t>
    </rPh>
    <rPh sb="126" eb="130">
      <t>チョウジュミョウカ</t>
    </rPh>
    <rPh sb="131" eb="133">
      <t>メザ</t>
    </rPh>
    <rPh sb="134" eb="137">
      <t>ケイカクテキ</t>
    </rPh>
    <rPh sb="138" eb="140">
      <t>セイビ</t>
    </rPh>
    <rPh sb="140" eb="142">
      <t>ホシュウ</t>
    </rPh>
    <rPh sb="146" eb="148">
      <t>シュクゲン</t>
    </rPh>
    <rPh sb="149" eb="150">
      <t>ハカ</t>
    </rPh>
    <rPh sb="152" eb="153">
      <t>アワ</t>
    </rPh>
    <rPh sb="155" eb="157">
      <t>リョウキン</t>
    </rPh>
    <rPh sb="158" eb="160">
      <t>ミナオ</t>
    </rPh>
    <rPh sb="162" eb="164">
      <t>ケントウ</t>
    </rPh>
    <rPh sb="169" eb="171">
      <t>ルイセキ</t>
    </rPh>
    <rPh sb="171" eb="174">
      <t>ケッソンキン</t>
    </rPh>
    <rPh sb="174" eb="176">
      <t>ヒリツ</t>
    </rPh>
    <rPh sb="178" eb="180">
      <t>ゲンカ</t>
    </rPh>
    <rPh sb="180" eb="182">
      <t>ショウキャク</t>
    </rPh>
    <rPh sb="182" eb="183">
      <t>ヒ</t>
    </rPh>
    <rPh sb="184" eb="186">
      <t>エイキョウ</t>
    </rPh>
    <rPh sb="187" eb="189">
      <t>ジンコウ</t>
    </rPh>
    <rPh sb="189" eb="191">
      <t>ゲンショウ</t>
    </rPh>
    <rPh sb="191" eb="192">
      <t>トウ</t>
    </rPh>
    <rPh sb="195" eb="197">
      <t>キュウスイ</t>
    </rPh>
    <rPh sb="197" eb="199">
      <t>シュウエキ</t>
    </rPh>
    <rPh sb="200" eb="201">
      <t>ゲン</t>
    </rPh>
    <rPh sb="204" eb="206">
      <t>ハッセイ</t>
    </rPh>
    <rPh sb="213" eb="215">
      <t>キギョウ</t>
    </rPh>
    <rPh sb="215" eb="216">
      <t>サイ</t>
    </rPh>
    <rPh sb="216" eb="218">
      <t>ザンダカ</t>
    </rPh>
    <rPh sb="218" eb="219">
      <t>タイ</t>
    </rPh>
    <rPh sb="219" eb="221">
      <t>キュウスイ</t>
    </rPh>
    <rPh sb="221" eb="223">
      <t>シュウエキ</t>
    </rPh>
    <rPh sb="223" eb="225">
      <t>ヒリツ</t>
    </rPh>
    <rPh sb="227" eb="229">
      <t>キギョウ</t>
    </rPh>
    <rPh sb="229" eb="230">
      <t>サイ</t>
    </rPh>
    <rPh sb="230" eb="232">
      <t>ザンダカ</t>
    </rPh>
    <rPh sb="233" eb="234">
      <t>タカ</t>
    </rPh>
    <rPh sb="235" eb="237">
      <t>ヨウイン</t>
    </rPh>
    <rPh sb="239" eb="242">
      <t>ゲスイドウ</t>
    </rPh>
    <rPh sb="243" eb="245">
      <t>セイビ</t>
    </rPh>
    <rPh sb="246" eb="247">
      <t>アワ</t>
    </rPh>
    <rPh sb="248" eb="250">
      <t>ロウキュウ</t>
    </rPh>
    <rPh sb="250" eb="251">
      <t>カン</t>
    </rPh>
    <rPh sb="252" eb="255">
      <t>フセツガ</t>
    </rPh>
    <rPh sb="255" eb="257">
      <t>ヒヨウ</t>
    </rPh>
    <rPh sb="258" eb="260">
      <t>トウシ</t>
    </rPh>
    <rPh sb="270" eb="272">
      <t>リョウキン</t>
    </rPh>
    <rPh sb="272" eb="274">
      <t>カイシュウ</t>
    </rPh>
    <rPh sb="274" eb="275">
      <t>リツ</t>
    </rPh>
    <rPh sb="277" eb="279">
      <t>キギョウ</t>
    </rPh>
    <rPh sb="279" eb="281">
      <t>カイケイ</t>
    </rPh>
    <rPh sb="283" eb="285">
      <t>イコウ</t>
    </rPh>
    <rPh sb="288" eb="290">
      <t>ゲンカ</t>
    </rPh>
    <rPh sb="290" eb="292">
      <t>ショウキャク</t>
    </rPh>
    <rPh sb="292" eb="293">
      <t>ヒ</t>
    </rPh>
    <rPh sb="294" eb="296">
      <t>エイキョウ</t>
    </rPh>
    <rPh sb="297" eb="298">
      <t>キワ</t>
    </rPh>
    <rPh sb="300" eb="301">
      <t>オオ</t>
    </rPh>
    <rPh sb="305" eb="308">
      <t>ヘイキンチ</t>
    </rPh>
    <rPh sb="309" eb="311">
      <t>シタマワ</t>
    </rPh>
    <rPh sb="318" eb="320">
      <t>キュウスイ</t>
    </rPh>
    <rPh sb="320" eb="322">
      <t>ゲンカ</t>
    </rPh>
    <rPh sb="324" eb="326">
      <t>ロウスイ</t>
    </rPh>
    <rPh sb="326" eb="328">
      <t>シュウゼン</t>
    </rPh>
    <rPh sb="328" eb="330">
      <t>ヒヨウ</t>
    </rPh>
    <rPh sb="331" eb="333">
      <t>ゾウカ</t>
    </rPh>
    <rPh sb="336" eb="338">
      <t>ヘイキン</t>
    </rPh>
    <rPh sb="338" eb="339">
      <t>チ</t>
    </rPh>
    <rPh sb="340" eb="342">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</si>
</sst>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2.46</c:v>
                </c:pt>
              </c:numCache>
            </c:numRef>
          </c:val>
          <c:extLst xmlns:c16r2="http://schemas.microsoft.com/office/drawing/2015/06/chart">
            <c:ext xmlns:c16="http://schemas.microsoft.com/office/drawing/2014/chart" uri="{C3380CC4-5D6E-409C-BE32-E72D297353CC}">
              <c16:uniqueId val="{00000000-6E70-4C30-8474-D392BB138309}"/>
            </c:ext>
          </c:extLst>
        </c:ser>
        <c:dLbls>
          <c:showLegendKey val="0"/>
          <c:showVal val="0"/>
          <c:showCatName val="0"/>
          <c:showSerName val="0"/>
          <c:showPercent val="0"/>
          <c:showBubbleSize val="0"/>
        </c:dLbls>
        <c:gapWidth val="150"/>
        <c:axId val="177011608"/>
        <c:axId val="17701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0.44</c:v>
                </c:pt>
              </c:numCache>
            </c:numRef>
          </c:val>
          <c:smooth val="0"/>
          <c:extLst xmlns:c16r2="http://schemas.microsoft.com/office/drawing/2015/06/chart">
            <c:ext xmlns:c16="http://schemas.microsoft.com/office/drawing/2014/chart" uri="{C3380CC4-5D6E-409C-BE32-E72D297353CC}">
              <c16:uniqueId val="{00000001-6E70-4C30-8474-D392BB138309}"/>
            </c:ext>
          </c:extLst>
        </c:ser>
        <c:dLbls>
          <c:showLegendKey val="0"/>
          <c:showVal val="0"/>
          <c:showCatName val="0"/>
          <c:showSerName val="0"/>
          <c:showPercent val="0"/>
          <c:showBubbleSize val="0"/>
        </c:dLbls>
        <c:marker val="1"/>
        <c:smooth val="0"/>
        <c:axId val="177011608"/>
        <c:axId val="177011216"/>
      </c:lineChart>
      <c:dateAx>
        <c:axId val="177011608"/>
        <c:scaling>
          <c:orientation val="minMax"/>
        </c:scaling>
        <c:delete val="1"/>
        <c:axPos val="b"/>
        <c:numFmt formatCode="ge" sourceLinked="1"/>
        <c:majorTickMark val="none"/>
        <c:minorTickMark val="none"/>
        <c:tickLblPos val="none"/>
        <c:crossAx val="177011216"/>
        <c:crosses val="autoZero"/>
        <c:auto val="1"/>
        <c:lblOffset val="100"/>
        <c:baseTimeUnit val="years"/>
      </c:dateAx>
      <c:valAx>
        <c:axId val="17701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01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0</c:v>
                </c:pt>
                <c:pt idx="1">
                  <c:v>0</c:v>
                </c:pt>
                <c:pt idx="2">
                  <c:v>0</c:v>
                </c:pt>
                <c:pt idx="3">
                  <c:v>0</c:v>
                </c:pt>
                <c:pt idx="4">
                  <c:v>71.540000000000006</c:v>
                </c:pt>
              </c:numCache>
            </c:numRef>
          </c:val>
          <c:extLst xmlns:c16r2="http://schemas.microsoft.com/office/drawing/2015/06/chart">
            <c:ext xmlns:c16="http://schemas.microsoft.com/office/drawing/2014/chart" uri="{C3380CC4-5D6E-409C-BE32-E72D297353CC}">
              <c16:uniqueId val="{00000000-B52F-4C72-92A0-D946A86E8620}"/>
            </c:ext>
          </c:extLst>
        </c:ser>
        <c:dLbls>
          <c:showLegendKey val="0"/>
          <c:showVal val="0"/>
          <c:showCatName val="0"/>
          <c:showSerName val="0"/>
          <c:showPercent val="0"/>
          <c:showBubbleSize val="0"/>
        </c:dLbls>
        <c:gapWidth val="150"/>
        <c:axId val="242449544"/>
        <c:axId val="242448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50.24</c:v>
                </c:pt>
              </c:numCache>
            </c:numRef>
          </c:val>
          <c:smooth val="0"/>
          <c:extLst xmlns:c16r2="http://schemas.microsoft.com/office/drawing/2015/06/chart">
            <c:ext xmlns:c16="http://schemas.microsoft.com/office/drawing/2014/chart" uri="{C3380CC4-5D6E-409C-BE32-E72D297353CC}">
              <c16:uniqueId val="{00000001-B52F-4C72-92A0-D946A86E8620}"/>
            </c:ext>
          </c:extLst>
        </c:ser>
        <c:dLbls>
          <c:showLegendKey val="0"/>
          <c:showVal val="0"/>
          <c:showCatName val="0"/>
          <c:showSerName val="0"/>
          <c:showPercent val="0"/>
          <c:showBubbleSize val="0"/>
        </c:dLbls>
        <c:marker val="1"/>
        <c:smooth val="0"/>
        <c:axId val="242449544"/>
        <c:axId val="242448760"/>
      </c:lineChart>
      <c:dateAx>
        <c:axId val="242449544"/>
        <c:scaling>
          <c:orientation val="minMax"/>
        </c:scaling>
        <c:delete val="1"/>
        <c:axPos val="b"/>
        <c:numFmt formatCode="ge" sourceLinked="1"/>
        <c:majorTickMark val="none"/>
        <c:minorTickMark val="none"/>
        <c:tickLblPos val="none"/>
        <c:crossAx val="242448760"/>
        <c:crosses val="autoZero"/>
        <c:auto val="1"/>
        <c:lblOffset val="100"/>
        <c:baseTimeUnit val="years"/>
      </c:dateAx>
      <c:valAx>
        <c:axId val="242448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449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0</c:v>
                </c:pt>
                <c:pt idx="1">
                  <c:v>0</c:v>
                </c:pt>
                <c:pt idx="2">
                  <c:v>0</c:v>
                </c:pt>
                <c:pt idx="3">
                  <c:v>0</c:v>
                </c:pt>
                <c:pt idx="4">
                  <c:v>85.24</c:v>
                </c:pt>
              </c:numCache>
            </c:numRef>
          </c:val>
          <c:extLst xmlns:c16r2="http://schemas.microsoft.com/office/drawing/2015/06/chart">
            <c:ext xmlns:c16="http://schemas.microsoft.com/office/drawing/2014/chart" uri="{C3380CC4-5D6E-409C-BE32-E72D297353CC}">
              <c16:uniqueId val="{00000000-D66D-45AA-8293-4EF0AD568F53}"/>
            </c:ext>
          </c:extLst>
        </c:ser>
        <c:dLbls>
          <c:showLegendKey val="0"/>
          <c:showVal val="0"/>
          <c:showCatName val="0"/>
          <c:showSerName val="0"/>
          <c:showPercent val="0"/>
          <c:showBubbleSize val="0"/>
        </c:dLbls>
        <c:gapWidth val="150"/>
        <c:axId val="242442488"/>
        <c:axId val="24244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78.650000000000006</c:v>
                </c:pt>
              </c:numCache>
            </c:numRef>
          </c:val>
          <c:smooth val="0"/>
          <c:extLst xmlns:c16r2="http://schemas.microsoft.com/office/drawing/2015/06/chart">
            <c:ext xmlns:c16="http://schemas.microsoft.com/office/drawing/2014/chart" uri="{C3380CC4-5D6E-409C-BE32-E72D297353CC}">
              <c16:uniqueId val="{00000001-D66D-45AA-8293-4EF0AD568F53}"/>
            </c:ext>
          </c:extLst>
        </c:ser>
        <c:dLbls>
          <c:showLegendKey val="0"/>
          <c:showVal val="0"/>
          <c:showCatName val="0"/>
          <c:showSerName val="0"/>
          <c:showPercent val="0"/>
          <c:showBubbleSize val="0"/>
        </c:dLbls>
        <c:marker val="1"/>
        <c:smooth val="0"/>
        <c:axId val="242442488"/>
        <c:axId val="242446016"/>
      </c:lineChart>
      <c:dateAx>
        <c:axId val="242442488"/>
        <c:scaling>
          <c:orientation val="minMax"/>
        </c:scaling>
        <c:delete val="1"/>
        <c:axPos val="b"/>
        <c:numFmt formatCode="ge" sourceLinked="1"/>
        <c:majorTickMark val="none"/>
        <c:minorTickMark val="none"/>
        <c:tickLblPos val="none"/>
        <c:crossAx val="242446016"/>
        <c:crosses val="autoZero"/>
        <c:auto val="1"/>
        <c:lblOffset val="100"/>
        <c:baseTimeUnit val="years"/>
      </c:dateAx>
      <c:valAx>
        <c:axId val="24244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442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0</c:v>
                </c:pt>
                <c:pt idx="1">
                  <c:v>0</c:v>
                </c:pt>
                <c:pt idx="2">
                  <c:v>0</c:v>
                </c:pt>
                <c:pt idx="3">
                  <c:v>0</c:v>
                </c:pt>
                <c:pt idx="4">
                  <c:v>99.78</c:v>
                </c:pt>
              </c:numCache>
            </c:numRef>
          </c:val>
          <c:extLst xmlns:c16r2="http://schemas.microsoft.com/office/drawing/2015/06/chart">
            <c:ext xmlns:c16="http://schemas.microsoft.com/office/drawing/2014/chart" uri="{C3380CC4-5D6E-409C-BE32-E72D297353CC}">
              <c16:uniqueId val="{00000000-80F6-493C-A391-12BF6E679B92}"/>
            </c:ext>
          </c:extLst>
        </c:ser>
        <c:dLbls>
          <c:showLegendKey val="0"/>
          <c:showVal val="0"/>
          <c:showCatName val="0"/>
          <c:showSerName val="0"/>
          <c:showPercent val="0"/>
          <c:showBubbleSize val="0"/>
        </c:dLbls>
        <c:gapWidth val="150"/>
        <c:axId val="177010824"/>
        <c:axId val="17701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104.47</c:v>
                </c:pt>
              </c:numCache>
            </c:numRef>
          </c:val>
          <c:smooth val="0"/>
          <c:extLst xmlns:c16r2="http://schemas.microsoft.com/office/drawing/2015/06/chart">
            <c:ext xmlns:c16="http://schemas.microsoft.com/office/drawing/2014/chart" uri="{C3380CC4-5D6E-409C-BE32-E72D297353CC}">
              <c16:uniqueId val="{00000001-80F6-493C-A391-12BF6E679B92}"/>
            </c:ext>
          </c:extLst>
        </c:ser>
        <c:dLbls>
          <c:showLegendKey val="0"/>
          <c:showVal val="0"/>
          <c:showCatName val="0"/>
          <c:showSerName val="0"/>
          <c:showPercent val="0"/>
          <c:showBubbleSize val="0"/>
        </c:dLbls>
        <c:marker val="1"/>
        <c:smooth val="0"/>
        <c:axId val="177010824"/>
        <c:axId val="177013568"/>
      </c:lineChart>
      <c:dateAx>
        <c:axId val="177010824"/>
        <c:scaling>
          <c:orientation val="minMax"/>
        </c:scaling>
        <c:delete val="1"/>
        <c:axPos val="b"/>
        <c:numFmt formatCode="ge" sourceLinked="1"/>
        <c:majorTickMark val="none"/>
        <c:minorTickMark val="none"/>
        <c:tickLblPos val="none"/>
        <c:crossAx val="177013568"/>
        <c:crosses val="autoZero"/>
        <c:auto val="1"/>
        <c:lblOffset val="100"/>
        <c:baseTimeUnit val="years"/>
      </c:dateAx>
      <c:valAx>
        <c:axId val="177013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7010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0</c:v>
                </c:pt>
                <c:pt idx="1">
                  <c:v>0</c:v>
                </c:pt>
                <c:pt idx="2">
                  <c:v>0</c:v>
                </c:pt>
                <c:pt idx="3">
                  <c:v>0</c:v>
                </c:pt>
                <c:pt idx="4">
                  <c:v>48.13</c:v>
                </c:pt>
              </c:numCache>
            </c:numRef>
          </c:val>
          <c:extLst xmlns:c16r2="http://schemas.microsoft.com/office/drawing/2015/06/chart">
            <c:ext xmlns:c16="http://schemas.microsoft.com/office/drawing/2014/chart" uri="{C3380CC4-5D6E-409C-BE32-E72D297353CC}">
              <c16:uniqueId val="{00000000-BCCE-4876-8179-795B7B3FA6E8}"/>
            </c:ext>
          </c:extLst>
        </c:ser>
        <c:dLbls>
          <c:showLegendKey val="0"/>
          <c:showVal val="0"/>
          <c:showCatName val="0"/>
          <c:showSerName val="0"/>
          <c:showPercent val="0"/>
          <c:showBubbleSize val="0"/>
        </c:dLbls>
        <c:gapWidth val="150"/>
        <c:axId val="177010432"/>
        <c:axId val="17701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45.14</c:v>
                </c:pt>
              </c:numCache>
            </c:numRef>
          </c:val>
          <c:smooth val="0"/>
          <c:extLst xmlns:c16r2="http://schemas.microsoft.com/office/drawing/2015/06/chart">
            <c:ext xmlns:c16="http://schemas.microsoft.com/office/drawing/2014/chart" uri="{C3380CC4-5D6E-409C-BE32-E72D297353CC}">
              <c16:uniqueId val="{00000001-BCCE-4876-8179-795B7B3FA6E8}"/>
            </c:ext>
          </c:extLst>
        </c:ser>
        <c:dLbls>
          <c:showLegendKey val="0"/>
          <c:showVal val="0"/>
          <c:showCatName val="0"/>
          <c:showSerName val="0"/>
          <c:showPercent val="0"/>
          <c:showBubbleSize val="0"/>
        </c:dLbls>
        <c:marker val="1"/>
        <c:smooth val="0"/>
        <c:axId val="177010432"/>
        <c:axId val="177012784"/>
      </c:lineChart>
      <c:dateAx>
        <c:axId val="177010432"/>
        <c:scaling>
          <c:orientation val="minMax"/>
        </c:scaling>
        <c:delete val="1"/>
        <c:axPos val="b"/>
        <c:numFmt formatCode="ge" sourceLinked="1"/>
        <c:majorTickMark val="none"/>
        <c:minorTickMark val="none"/>
        <c:tickLblPos val="none"/>
        <c:crossAx val="177012784"/>
        <c:crosses val="autoZero"/>
        <c:auto val="1"/>
        <c:lblOffset val="100"/>
        <c:baseTimeUnit val="years"/>
      </c:dateAx>
      <c:valAx>
        <c:axId val="17701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01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7FDF-4CE1-8FA0-AC28114D2BE0}"/>
            </c:ext>
          </c:extLst>
        </c:ser>
        <c:dLbls>
          <c:showLegendKey val="0"/>
          <c:showVal val="0"/>
          <c:showCatName val="0"/>
          <c:showSerName val="0"/>
          <c:showPercent val="0"/>
          <c:showBubbleSize val="0"/>
        </c:dLbls>
        <c:gapWidth val="150"/>
        <c:axId val="242586568"/>
        <c:axId val="242587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13.58</c:v>
                </c:pt>
              </c:numCache>
            </c:numRef>
          </c:val>
          <c:smooth val="0"/>
          <c:extLst xmlns:c16r2="http://schemas.microsoft.com/office/drawing/2015/06/chart">
            <c:ext xmlns:c16="http://schemas.microsoft.com/office/drawing/2014/chart" uri="{C3380CC4-5D6E-409C-BE32-E72D297353CC}">
              <c16:uniqueId val="{00000001-7FDF-4CE1-8FA0-AC28114D2BE0}"/>
            </c:ext>
          </c:extLst>
        </c:ser>
        <c:dLbls>
          <c:showLegendKey val="0"/>
          <c:showVal val="0"/>
          <c:showCatName val="0"/>
          <c:showSerName val="0"/>
          <c:showPercent val="0"/>
          <c:showBubbleSize val="0"/>
        </c:dLbls>
        <c:marker val="1"/>
        <c:smooth val="0"/>
        <c:axId val="242586568"/>
        <c:axId val="242587352"/>
      </c:lineChart>
      <c:dateAx>
        <c:axId val="242586568"/>
        <c:scaling>
          <c:orientation val="minMax"/>
        </c:scaling>
        <c:delete val="1"/>
        <c:axPos val="b"/>
        <c:numFmt formatCode="ge" sourceLinked="1"/>
        <c:majorTickMark val="none"/>
        <c:minorTickMark val="none"/>
        <c:tickLblPos val="none"/>
        <c:crossAx val="242587352"/>
        <c:crosses val="autoZero"/>
        <c:auto val="1"/>
        <c:lblOffset val="100"/>
        <c:baseTimeUnit val="years"/>
      </c:dateAx>
      <c:valAx>
        <c:axId val="24258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586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0.89</c:v>
                </c:pt>
              </c:numCache>
            </c:numRef>
          </c:val>
          <c:extLst xmlns:c16r2="http://schemas.microsoft.com/office/drawing/2015/06/chart">
            <c:ext xmlns:c16="http://schemas.microsoft.com/office/drawing/2014/chart" uri="{C3380CC4-5D6E-409C-BE32-E72D297353CC}">
              <c16:uniqueId val="{00000000-507A-4EBB-ADF1-BE9D8167D8D1}"/>
            </c:ext>
          </c:extLst>
        </c:ser>
        <c:dLbls>
          <c:showLegendKey val="0"/>
          <c:showVal val="0"/>
          <c:showCatName val="0"/>
          <c:showSerName val="0"/>
          <c:showPercent val="0"/>
          <c:showBubbleSize val="0"/>
        </c:dLbls>
        <c:gapWidth val="150"/>
        <c:axId val="242588920"/>
        <c:axId val="24258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16.399999999999999</c:v>
                </c:pt>
              </c:numCache>
            </c:numRef>
          </c:val>
          <c:smooth val="0"/>
          <c:extLst xmlns:c16r2="http://schemas.microsoft.com/office/drawing/2015/06/chart">
            <c:ext xmlns:c16="http://schemas.microsoft.com/office/drawing/2014/chart" uri="{C3380CC4-5D6E-409C-BE32-E72D297353CC}">
              <c16:uniqueId val="{00000001-507A-4EBB-ADF1-BE9D8167D8D1}"/>
            </c:ext>
          </c:extLst>
        </c:ser>
        <c:dLbls>
          <c:showLegendKey val="0"/>
          <c:showVal val="0"/>
          <c:showCatName val="0"/>
          <c:showSerName val="0"/>
          <c:showPercent val="0"/>
          <c:showBubbleSize val="0"/>
        </c:dLbls>
        <c:marker val="1"/>
        <c:smooth val="0"/>
        <c:axId val="242588920"/>
        <c:axId val="242589312"/>
      </c:lineChart>
      <c:dateAx>
        <c:axId val="242588920"/>
        <c:scaling>
          <c:orientation val="minMax"/>
        </c:scaling>
        <c:delete val="1"/>
        <c:axPos val="b"/>
        <c:numFmt formatCode="ge" sourceLinked="1"/>
        <c:majorTickMark val="none"/>
        <c:minorTickMark val="none"/>
        <c:tickLblPos val="none"/>
        <c:crossAx val="242589312"/>
        <c:crosses val="autoZero"/>
        <c:auto val="1"/>
        <c:lblOffset val="100"/>
        <c:baseTimeUnit val="years"/>
      </c:dateAx>
      <c:valAx>
        <c:axId val="242589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2588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0</c:v>
                </c:pt>
                <c:pt idx="1">
                  <c:v>0</c:v>
                </c:pt>
                <c:pt idx="2">
                  <c:v>0</c:v>
                </c:pt>
                <c:pt idx="3">
                  <c:v>0</c:v>
                </c:pt>
                <c:pt idx="4">
                  <c:v>103.01</c:v>
                </c:pt>
              </c:numCache>
            </c:numRef>
          </c:val>
          <c:extLst xmlns:c16r2="http://schemas.microsoft.com/office/drawing/2015/06/chart">
            <c:ext xmlns:c16="http://schemas.microsoft.com/office/drawing/2014/chart" uri="{C3380CC4-5D6E-409C-BE32-E72D297353CC}">
              <c16:uniqueId val="{00000000-1B17-4599-A92E-D5CC2FD00DE7}"/>
            </c:ext>
          </c:extLst>
        </c:ser>
        <c:dLbls>
          <c:showLegendKey val="0"/>
          <c:showVal val="0"/>
          <c:showCatName val="0"/>
          <c:showSerName val="0"/>
          <c:showPercent val="0"/>
          <c:showBubbleSize val="0"/>
        </c:dLbls>
        <c:gapWidth val="150"/>
        <c:axId val="242592448"/>
        <c:axId val="242592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293.23</c:v>
                </c:pt>
              </c:numCache>
            </c:numRef>
          </c:val>
          <c:smooth val="0"/>
          <c:extLst xmlns:c16r2="http://schemas.microsoft.com/office/drawing/2015/06/chart">
            <c:ext xmlns:c16="http://schemas.microsoft.com/office/drawing/2014/chart" uri="{C3380CC4-5D6E-409C-BE32-E72D297353CC}">
              <c16:uniqueId val="{00000001-1B17-4599-A92E-D5CC2FD00DE7}"/>
            </c:ext>
          </c:extLst>
        </c:ser>
        <c:dLbls>
          <c:showLegendKey val="0"/>
          <c:showVal val="0"/>
          <c:showCatName val="0"/>
          <c:showSerName val="0"/>
          <c:showPercent val="0"/>
          <c:showBubbleSize val="0"/>
        </c:dLbls>
        <c:marker val="1"/>
        <c:smooth val="0"/>
        <c:axId val="242592448"/>
        <c:axId val="242592056"/>
      </c:lineChart>
      <c:dateAx>
        <c:axId val="242592448"/>
        <c:scaling>
          <c:orientation val="minMax"/>
        </c:scaling>
        <c:delete val="1"/>
        <c:axPos val="b"/>
        <c:numFmt formatCode="ge" sourceLinked="1"/>
        <c:majorTickMark val="none"/>
        <c:minorTickMark val="none"/>
        <c:tickLblPos val="none"/>
        <c:crossAx val="242592056"/>
        <c:crosses val="autoZero"/>
        <c:auto val="1"/>
        <c:lblOffset val="100"/>
        <c:baseTimeUnit val="years"/>
      </c:dateAx>
      <c:valAx>
        <c:axId val="242592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259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0</c:v>
                </c:pt>
                <c:pt idx="1">
                  <c:v>0</c:v>
                </c:pt>
                <c:pt idx="2">
                  <c:v>0</c:v>
                </c:pt>
                <c:pt idx="3">
                  <c:v>0</c:v>
                </c:pt>
                <c:pt idx="4">
                  <c:v>1296.44</c:v>
                </c:pt>
              </c:numCache>
            </c:numRef>
          </c:val>
          <c:extLst xmlns:c16r2="http://schemas.microsoft.com/office/drawing/2015/06/chart">
            <c:ext xmlns:c16="http://schemas.microsoft.com/office/drawing/2014/chart" uri="{C3380CC4-5D6E-409C-BE32-E72D297353CC}">
              <c16:uniqueId val="{00000000-2E02-4E5E-A6AF-D447656FB5E3}"/>
            </c:ext>
          </c:extLst>
        </c:ser>
        <c:dLbls>
          <c:showLegendKey val="0"/>
          <c:showVal val="0"/>
          <c:showCatName val="0"/>
          <c:showSerName val="0"/>
          <c:showPercent val="0"/>
          <c:showBubbleSize val="0"/>
        </c:dLbls>
        <c:gapWidth val="150"/>
        <c:axId val="242590488"/>
        <c:axId val="242591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542.29999999999995</c:v>
                </c:pt>
              </c:numCache>
            </c:numRef>
          </c:val>
          <c:smooth val="0"/>
          <c:extLst xmlns:c16r2="http://schemas.microsoft.com/office/drawing/2015/06/chart">
            <c:ext xmlns:c16="http://schemas.microsoft.com/office/drawing/2014/chart" uri="{C3380CC4-5D6E-409C-BE32-E72D297353CC}">
              <c16:uniqueId val="{00000001-2E02-4E5E-A6AF-D447656FB5E3}"/>
            </c:ext>
          </c:extLst>
        </c:ser>
        <c:dLbls>
          <c:showLegendKey val="0"/>
          <c:showVal val="0"/>
          <c:showCatName val="0"/>
          <c:showSerName val="0"/>
          <c:showPercent val="0"/>
          <c:showBubbleSize val="0"/>
        </c:dLbls>
        <c:marker val="1"/>
        <c:smooth val="0"/>
        <c:axId val="242590488"/>
        <c:axId val="242591272"/>
      </c:lineChart>
      <c:dateAx>
        <c:axId val="242590488"/>
        <c:scaling>
          <c:orientation val="minMax"/>
        </c:scaling>
        <c:delete val="1"/>
        <c:axPos val="b"/>
        <c:numFmt formatCode="ge" sourceLinked="1"/>
        <c:majorTickMark val="none"/>
        <c:minorTickMark val="none"/>
        <c:tickLblPos val="none"/>
        <c:crossAx val="242591272"/>
        <c:crosses val="autoZero"/>
        <c:auto val="1"/>
        <c:lblOffset val="100"/>
        <c:baseTimeUnit val="years"/>
      </c:dateAx>
      <c:valAx>
        <c:axId val="242591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259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0</c:v>
                </c:pt>
                <c:pt idx="1">
                  <c:v>0</c:v>
                </c:pt>
                <c:pt idx="2">
                  <c:v>0</c:v>
                </c:pt>
                <c:pt idx="3">
                  <c:v>0</c:v>
                </c:pt>
                <c:pt idx="4">
                  <c:v>76.959999999999994</c:v>
                </c:pt>
              </c:numCache>
            </c:numRef>
          </c:val>
          <c:extLst xmlns:c16r2="http://schemas.microsoft.com/office/drawing/2015/06/chart">
            <c:ext xmlns:c16="http://schemas.microsoft.com/office/drawing/2014/chart" uri="{C3380CC4-5D6E-409C-BE32-E72D297353CC}">
              <c16:uniqueId val="{00000000-9BFA-4213-A8F7-CD45AB6E80DB}"/>
            </c:ext>
          </c:extLst>
        </c:ser>
        <c:dLbls>
          <c:showLegendKey val="0"/>
          <c:showVal val="0"/>
          <c:showCatName val="0"/>
          <c:showSerName val="0"/>
          <c:showPercent val="0"/>
          <c:showBubbleSize val="0"/>
        </c:dLbls>
        <c:gapWidth val="150"/>
        <c:axId val="242588136"/>
        <c:axId val="24258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87.51</c:v>
                </c:pt>
              </c:numCache>
            </c:numRef>
          </c:val>
          <c:smooth val="0"/>
          <c:extLst xmlns:c16r2="http://schemas.microsoft.com/office/drawing/2015/06/chart">
            <c:ext xmlns:c16="http://schemas.microsoft.com/office/drawing/2014/chart" uri="{C3380CC4-5D6E-409C-BE32-E72D297353CC}">
              <c16:uniqueId val="{00000001-9BFA-4213-A8F7-CD45AB6E80DB}"/>
            </c:ext>
          </c:extLst>
        </c:ser>
        <c:dLbls>
          <c:showLegendKey val="0"/>
          <c:showVal val="0"/>
          <c:showCatName val="0"/>
          <c:showSerName val="0"/>
          <c:showPercent val="0"/>
          <c:showBubbleSize val="0"/>
        </c:dLbls>
        <c:marker val="1"/>
        <c:smooth val="0"/>
        <c:axId val="242588136"/>
        <c:axId val="242588528"/>
      </c:lineChart>
      <c:dateAx>
        <c:axId val="242588136"/>
        <c:scaling>
          <c:orientation val="minMax"/>
        </c:scaling>
        <c:delete val="1"/>
        <c:axPos val="b"/>
        <c:numFmt formatCode="ge" sourceLinked="1"/>
        <c:majorTickMark val="none"/>
        <c:minorTickMark val="none"/>
        <c:tickLblPos val="none"/>
        <c:crossAx val="242588528"/>
        <c:crosses val="autoZero"/>
        <c:auto val="1"/>
        <c:lblOffset val="100"/>
        <c:baseTimeUnit val="years"/>
      </c:dateAx>
      <c:valAx>
        <c:axId val="24258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588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0</c:v>
                </c:pt>
                <c:pt idx="1">
                  <c:v>0</c:v>
                </c:pt>
                <c:pt idx="2">
                  <c:v>0</c:v>
                </c:pt>
                <c:pt idx="3">
                  <c:v>0</c:v>
                </c:pt>
                <c:pt idx="4">
                  <c:v>246.37</c:v>
                </c:pt>
              </c:numCache>
            </c:numRef>
          </c:val>
          <c:extLst xmlns:c16r2="http://schemas.microsoft.com/office/drawing/2015/06/chart">
            <c:ext xmlns:c16="http://schemas.microsoft.com/office/drawing/2014/chart" uri="{C3380CC4-5D6E-409C-BE32-E72D297353CC}">
              <c16:uniqueId val="{00000000-4183-4F2C-93FB-5E18585829F9}"/>
            </c:ext>
          </c:extLst>
        </c:ser>
        <c:dLbls>
          <c:showLegendKey val="0"/>
          <c:showVal val="0"/>
          <c:showCatName val="0"/>
          <c:showSerName val="0"/>
          <c:showPercent val="0"/>
          <c:showBubbleSize val="0"/>
        </c:dLbls>
        <c:gapWidth val="150"/>
        <c:axId val="242449152"/>
        <c:axId val="24244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218.42</c:v>
                </c:pt>
              </c:numCache>
            </c:numRef>
          </c:val>
          <c:smooth val="0"/>
          <c:extLst xmlns:c16r2="http://schemas.microsoft.com/office/drawing/2015/06/chart">
            <c:ext xmlns:c16="http://schemas.microsoft.com/office/drawing/2014/chart" uri="{C3380CC4-5D6E-409C-BE32-E72D297353CC}">
              <c16:uniqueId val="{00000001-4183-4F2C-93FB-5E18585829F9}"/>
            </c:ext>
          </c:extLst>
        </c:ser>
        <c:dLbls>
          <c:showLegendKey val="0"/>
          <c:showVal val="0"/>
          <c:showCatName val="0"/>
          <c:showSerName val="0"/>
          <c:showPercent val="0"/>
          <c:showBubbleSize val="0"/>
        </c:dLbls>
        <c:marker val="1"/>
        <c:smooth val="0"/>
        <c:axId val="242449152"/>
        <c:axId val="242445232"/>
      </c:lineChart>
      <c:dateAx>
        <c:axId val="242449152"/>
        <c:scaling>
          <c:orientation val="minMax"/>
        </c:scaling>
        <c:delete val="1"/>
        <c:axPos val="b"/>
        <c:numFmt formatCode="ge" sourceLinked="1"/>
        <c:majorTickMark val="none"/>
        <c:minorTickMark val="none"/>
        <c:tickLblPos val="none"/>
        <c:crossAx val="242445232"/>
        <c:crosses val="autoZero"/>
        <c:auto val="1"/>
        <c:lblOffset val="100"/>
        <c:baseTimeUnit val="years"/>
      </c:dateAx>
      <c:valAx>
        <c:axId val="24244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44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 zoomScaleNormal="100" workbookViewId="0">
      <selection activeCell="AV34" sqref="AV34:BI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山形県　舟形町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A8</v>
      </c>
      <c r="X8" s="58"/>
      <c r="Y8" s="58"/>
      <c r="Z8" s="58"/>
      <c r="AA8" s="58"/>
      <c r="AB8" s="58"/>
      <c r="AC8" s="58"/>
      <c r="AD8" s="58" t="str">
        <f>データ!$M$6</f>
        <v>自治体職員</v>
      </c>
      <c r="AE8" s="58"/>
      <c r="AF8" s="58"/>
      <c r="AG8" s="58"/>
      <c r="AH8" s="58"/>
      <c r="AI8" s="58"/>
      <c r="AJ8" s="58"/>
      <c r="AK8" s="4"/>
      <c r="AL8" s="59">
        <f>データ!$R$6</f>
        <v>5511</v>
      </c>
      <c r="AM8" s="59"/>
      <c r="AN8" s="59"/>
      <c r="AO8" s="59"/>
      <c r="AP8" s="59"/>
      <c r="AQ8" s="59"/>
      <c r="AR8" s="59"/>
      <c r="AS8" s="59"/>
      <c r="AT8" s="50">
        <f>データ!$S$6</f>
        <v>119.04</v>
      </c>
      <c r="AU8" s="51"/>
      <c r="AV8" s="51"/>
      <c r="AW8" s="51"/>
      <c r="AX8" s="51"/>
      <c r="AY8" s="51"/>
      <c r="AZ8" s="51"/>
      <c r="BA8" s="51"/>
      <c r="BB8" s="52">
        <f>データ!$T$6</f>
        <v>46.3</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50.56</v>
      </c>
      <c r="J10" s="51"/>
      <c r="K10" s="51"/>
      <c r="L10" s="51"/>
      <c r="M10" s="51"/>
      <c r="N10" s="51"/>
      <c r="O10" s="62"/>
      <c r="P10" s="52">
        <f>データ!$P$6</f>
        <v>99.43</v>
      </c>
      <c r="Q10" s="52"/>
      <c r="R10" s="52"/>
      <c r="S10" s="52"/>
      <c r="T10" s="52"/>
      <c r="U10" s="52"/>
      <c r="V10" s="52"/>
      <c r="W10" s="59">
        <f>データ!$Q$6</f>
        <v>3780</v>
      </c>
      <c r="X10" s="59"/>
      <c r="Y10" s="59"/>
      <c r="Z10" s="59"/>
      <c r="AA10" s="59"/>
      <c r="AB10" s="59"/>
      <c r="AC10" s="59"/>
      <c r="AD10" s="2"/>
      <c r="AE10" s="2"/>
      <c r="AF10" s="2"/>
      <c r="AG10" s="2"/>
      <c r="AH10" s="4"/>
      <c r="AI10" s="4"/>
      <c r="AJ10" s="4"/>
      <c r="AK10" s="4"/>
      <c r="AL10" s="59">
        <f>データ!$U$6</f>
        <v>5435</v>
      </c>
      <c r="AM10" s="59"/>
      <c r="AN10" s="59"/>
      <c r="AO10" s="59"/>
      <c r="AP10" s="59"/>
      <c r="AQ10" s="59"/>
      <c r="AR10" s="59"/>
      <c r="AS10" s="59"/>
      <c r="AT10" s="50">
        <f>データ!$V$6</f>
        <v>15</v>
      </c>
      <c r="AU10" s="51"/>
      <c r="AV10" s="51"/>
      <c r="AW10" s="51"/>
      <c r="AX10" s="51"/>
      <c r="AY10" s="51"/>
      <c r="AZ10" s="51"/>
      <c r="BA10" s="51"/>
      <c r="BB10" s="52">
        <f>データ!$W$6</f>
        <v>362.33</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116</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DBbdVNbLoGpA9+4gocOjivtbOBA0PAOyYFHk4zsqQU3YdJWJMq4EXn9JcwixsCczXDWiweyLNxy+s70YX3ihng==" saltValue="78Y9XSby9Ojr0Oi3m8349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63631</v>
      </c>
      <c r="D6" s="33">
        <f t="shared" si="3"/>
        <v>46</v>
      </c>
      <c r="E6" s="33">
        <f t="shared" si="3"/>
        <v>1</v>
      </c>
      <c r="F6" s="33">
        <f t="shared" si="3"/>
        <v>0</v>
      </c>
      <c r="G6" s="33">
        <f t="shared" si="3"/>
        <v>1</v>
      </c>
      <c r="H6" s="33" t="str">
        <f t="shared" si="3"/>
        <v>山形県　舟形町</v>
      </c>
      <c r="I6" s="33" t="str">
        <f t="shared" si="3"/>
        <v>法適用</v>
      </c>
      <c r="J6" s="33" t="str">
        <f t="shared" si="3"/>
        <v>水道事業</v>
      </c>
      <c r="K6" s="33" t="str">
        <f t="shared" si="3"/>
        <v>末端給水事業</v>
      </c>
      <c r="L6" s="33" t="str">
        <f t="shared" si="3"/>
        <v>A8</v>
      </c>
      <c r="M6" s="33" t="str">
        <f t="shared" si="3"/>
        <v>自治体職員</v>
      </c>
      <c r="N6" s="34" t="str">
        <f t="shared" si="3"/>
        <v>-</v>
      </c>
      <c r="O6" s="34">
        <f t="shared" si="3"/>
        <v>50.56</v>
      </c>
      <c r="P6" s="34">
        <f t="shared" si="3"/>
        <v>99.43</v>
      </c>
      <c r="Q6" s="34">
        <f t="shared" si="3"/>
        <v>3780</v>
      </c>
      <c r="R6" s="34">
        <f t="shared" si="3"/>
        <v>5511</v>
      </c>
      <c r="S6" s="34">
        <f t="shared" si="3"/>
        <v>119.04</v>
      </c>
      <c r="T6" s="34">
        <f t="shared" si="3"/>
        <v>46.3</v>
      </c>
      <c r="U6" s="34">
        <f t="shared" si="3"/>
        <v>5435</v>
      </c>
      <c r="V6" s="34">
        <f t="shared" si="3"/>
        <v>15</v>
      </c>
      <c r="W6" s="34">
        <f t="shared" si="3"/>
        <v>362.33</v>
      </c>
      <c r="X6" s="35" t="str">
        <f>IF(X7="",NA(),X7)</f>
        <v>-</v>
      </c>
      <c r="Y6" s="35" t="str">
        <f t="shared" ref="Y6:AG6" si="4">IF(Y7="",NA(),Y7)</f>
        <v>-</v>
      </c>
      <c r="Z6" s="35" t="str">
        <f t="shared" si="4"/>
        <v>-</v>
      </c>
      <c r="AA6" s="35" t="str">
        <f t="shared" si="4"/>
        <v>-</v>
      </c>
      <c r="AB6" s="35">
        <f t="shared" si="4"/>
        <v>99.78</v>
      </c>
      <c r="AC6" s="35" t="str">
        <f t="shared" si="4"/>
        <v>-</v>
      </c>
      <c r="AD6" s="35" t="str">
        <f t="shared" si="4"/>
        <v>-</v>
      </c>
      <c r="AE6" s="35" t="str">
        <f t="shared" si="4"/>
        <v>-</v>
      </c>
      <c r="AF6" s="35" t="str">
        <f t="shared" si="4"/>
        <v>-</v>
      </c>
      <c r="AG6" s="35">
        <f t="shared" si="4"/>
        <v>104.47</v>
      </c>
      <c r="AH6" s="34" t="str">
        <f>IF(AH7="","",IF(AH7="-","【-】","【"&amp;SUBSTITUTE(TEXT(AH7,"#,##0.00"),"-","△")&amp;"】"))</f>
        <v>【113.39】</v>
      </c>
      <c r="AI6" s="35" t="str">
        <f>IF(AI7="",NA(),AI7)</f>
        <v>-</v>
      </c>
      <c r="AJ6" s="35" t="str">
        <f t="shared" ref="AJ6:AR6" si="5">IF(AJ7="",NA(),AJ7)</f>
        <v>-</v>
      </c>
      <c r="AK6" s="35" t="str">
        <f t="shared" si="5"/>
        <v>-</v>
      </c>
      <c r="AL6" s="35" t="str">
        <f t="shared" si="5"/>
        <v>-</v>
      </c>
      <c r="AM6" s="35">
        <f t="shared" si="5"/>
        <v>0.89</v>
      </c>
      <c r="AN6" s="35" t="str">
        <f t="shared" si="5"/>
        <v>-</v>
      </c>
      <c r="AO6" s="35" t="str">
        <f t="shared" si="5"/>
        <v>-</v>
      </c>
      <c r="AP6" s="35" t="str">
        <f t="shared" si="5"/>
        <v>-</v>
      </c>
      <c r="AQ6" s="35" t="str">
        <f t="shared" si="5"/>
        <v>-</v>
      </c>
      <c r="AR6" s="35">
        <f t="shared" si="5"/>
        <v>16.399999999999999</v>
      </c>
      <c r="AS6" s="34" t="str">
        <f>IF(AS7="","",IF(AS7="-","【-】","【"&amp;SUBSTITUTE(TEXT(AS7,"#,##0.00"),"-","△")&amp;"】"))</f>
        <v>【0.85】</v>
      </c>
      <c r="AT6" s="35" t="str">
        <f>IF(AT7="",NA(),AT7)</f>
        <v>-</v>
      </c>
      <c r="AU6" s="35" t="str">
        <f t="shared" ref="AU6:BC6" si="6">IF(AU7="",NA(),AU7)</f>
        <v>-</v>
      </c>
      <c r="AV6" s="35" t="str">
        <f t="shared" si="6"/>
        <v>-</v>
      </c>
      <c r="AW6" s="35" t="str">
        <f t="shared" si="6"/>
        <v>-</v>
      </c>
      <c r="AX6" s="35">
        <f t="shared" si="6"/>
        <v>103.01</v>
      </c>
      <c r="AY6" s="35" t="str">
        <f t="shared" si="6"/>
        <v>-</v>
      </c>
      <c r="AZ6" s="35" t="str">
        <f t="shared" si="6"/>
        <v>-</v>
      </c>
      <c r="BA6" s="35" t="str">
        <f t="shared" si="6"/>
        <v>-</v>
      </c>
      <c r="BB6" s="35" t="str">
        <f t="shared" si="6"/>
        <v>-</v>
      </c>
      <c r="BC6" s="35">
        <f t="shared" si="6"/>
        <v>293.23</v>
      </c>
      <c r="BD6" s="34" t="str">
        <f>IF(BD7="","",IF(BD7="-","【-】","【"&amp;SUBSTITUTE(TEXT(BD7,"#,##0.00"),"-","△")&amp;"】"))</f>
        <v>【264.34】</v>
      </c>
      <c r="BE6" s="35" t="str">
        <f>IF(BE7="",NA(),BE7)</f>
        <v>-</v>
      </c>
      <c r="BF6" s="35" t="str">
        <f t="shared" ref="BF6:BN6" si="7">IF(BF7="",NA(),BF7)</f>
        <v>-</v>
      </c>
      <c r="BG6" s="35" t="str">
        <f t="shared" si="7"/>
        <v>-</v>
      </c>
      <c r="BH6" s="35" t="str">
        <f t="shared" si="7"/>
        <v>-</v>
      </c>
      <c r="BI6" s="35">
        <f t="shared" si="7"/>
        <v>1296.44</v>
      </c>
      <c r="BJ6" s="35" t="str">
        <f t="shared" si="7"/>
        <v>-</v>
      </c>
      <c r="BK6" s="35" t="str">
        <f t="shared" si="7"/>
        <v>-</v>
      </c>
      <c r="BL6" s="35" t="str">
        <f t="shared" si="7"/>
        <v>-</v>
      </c>
      <c r="BM6" s="35" t="str">
        <f t="shared" si="7"/>
        <v>-</v>
      </c>
      <c r="BN6" s="35">
        <f t="shared" si="7"/>
        <v>542.29999999999995</v>
      </c>
      <c r="BO6" s="34" t="str">
        <f>IF(BO7="","",IF(BO7="-","【-】","【"&amp;SUBSTITUTE(TEXT(BO7,"#,##0.00"),"-","△")&amp;"】"))</f>
        <v>【274.27】</v>
      </c>
      <c r="BP6" s="35" t="str">
        <f>IF(BP7="",NA(),BP7)</f>
        <v>-</v>
      </c>
      <c r="BQ6" s="35" t="str">
        <f t="shared" ref="BQ6:BY6" si="8">IF(BQ7="",NA(),BQ7)</f>
        <v>-</v>
      </c>
      <c r="BR6" s="35" t="str">
        <f t="shared" si="8"/>
        <v>-</v>
      </c>
      <c r="BS6" s="35" t="str">
        <f t="shared" si="8"/>
        <v>-</v>
      </c>
      <c r="BT6" s="35">
        <f t="shared" si="8"/>
        <v>76.959999999999994</v>
      </c>
      <c r="BU6" s="35" t="str">
        <f t="shared" si="8"/>
        <v>-</v>
      </c>
      <c r="BV6" s="35" t="str">
        <f t="shared" si="8"/>
        <v>-</v>
      </c>
      <c r="BW6" s="35" t="str">
        <f t="shared" si="8"/>
        <v>-</v>
      </c>
      <c r="BX6" s="35" t="str">
        <f t="shared" si="8"/>
        <v>-</v>
      </c>
      <c r="BY6" s="35">
        <f t="shared" si="8"/>
        <v>87.51</v>
      </c>
      <c r="BZ6" s="34" t="str">
        <f>IF(BZ7="","",IF(BZ7="-","【-】","【"&amp;SUBSTITUTE(TEXT(BZ7,"#,##0.00"),"-","△")&amp;"】"))</f>
        <v>【104.36】</v>
      </c>
      <c r="CA6" s="35" t="str">
        <f>IF(CA7="",NA(),CA7)</f>
        <v>-</v>
      </c>
      <c r="CB6" s="35" t="str">
        <f t="shared" ref="CB6:CJ6" si="9">IF(CB7="",NA(),CB7)</f>
        <v>-</v>
      </c>
      <c r="CC6" s="35" t="str">
        <f t="shared" si="9"/>
        <v>-</v>
      </c>
      <c r="CD6" s="35" t="str">
        <f t="shared" si="9"/>
        <v>-</v>
      </c>
      <c r="CE6" s="35">
        <f t="shared" si="9"/>
        <v>246.37</v>
      </c>
      <c r="CF6" s="35" t="str">
        <f t="shared" si="9"/>
        <v>-</v>
      </c>
      <c r="CG6" s="35" t="str">
        <f t="shared" si="9"/>
        <v>-</v>
      </c>
      <c r="CH6" s="35" t="str">
        <f t="shared" si="9"/>
        <v>-</v>
      </c>
      <c r="CI6" s="35" t="str">
        <f t="shared" si="9"/>
        <v>-</v>
      </c>
      <c r="CJ6" s="35">
        <f t="shared" si="9"/>
        <v>218.42</v>
      </c>
      <c r="CK6" s="34" t="str">
        <f>IF(CK7="","",IF(CK7="-","【-】","【"&amp;SUBSTITUTE(TEXT(CK7,"#,##0.00"),"-","△")&amp;"】"))</f>
        <v>【165.71】</v>
      </c>
      <c r="CL6" s="35" t="str">
        <f>IF(CL7="",NA(),CL7)</f>
        <v>-</v>
      </c>
      <c r="CM6" s="35" t="str">
        <f t="shared" ref="CM6:CU6" si="10">IF(CM7="",NA(),CM7)</f>
        <v>-</v>
      </c>
      <c r="CN6" s="35" t="str">
        <f t="shared" si="10"/>
        <v>-</v>
      </c>
      <c r="CO6" s="35" t="str">
        <f t="shared" si="10"/>
        <v>-</v>
      </c>
      <c r="CP6" s="35">
        <f t="shared" si="10"/>
        <v>71.540000000000006</v>
      </c>
      <c r="CQ6" s="35" t="str">
        <f t="shared" si="10"/>
        <v>-</v>
      </c>
      <c r="CR6" s="35" t="str">
        <f t="shared" si="10"/>
        <v>-</v>
      </c>
      <c r="CS6" s="35" t="str">
        <f t="shared" si="10"/>
        <v>-</v>
      </c>
      <c r="CT6" s="35" t="str">
        <f t="shared" si="10"/>
        <v>-</v>
      </c>
      <c r="CU6" s="35">
        <f t="shared" si="10"/>
        <v>50.24</v>
      </c>
      <c r="CV6" s="34" t="str">
        <f>IF(CV7="","",IF(CV7="-","【-】","【"&amp;SUBSTITUTE(TEXT(CV7,"#,##0.00"),"-","△")&amp;"】"))</f>
        <v>【60.41】</v>
      </c>
      <c r="CW6" s="35" t="str">
        <f>IF(CW7="",NA(),CW7)</f>
        <v>-</v>
      </c>
      <c r="CX6" s="35" t="str">
        <f t="shared" ref="CX6:DF6" si="11">IF(CX7="",NA(),CX7)</f>
        <v>-</v>
      </c>
      <c r="CY6" s="35" t="str">
        <f t="shared" si="11"/>
        <v>-</v>
      </c>
      <c r="CZ6" s="35" t="str">
        <f t="shared" si="11"/>
        <v>-</v>
      </c>
      <c r="DA6" s="35">
        <f t="shared" si="11"/>
        <v>85.24</v>
      </c>
      <c r="DB6" s="35" t="str">
        <f t="shared" si="11"/>
        <v>-</v>
      </c>
      <c r="DC6" s="35" t="str">
        <f t="shared" si="11"/>
        <v>-</v>
      </c>
      <c r="DD6" s="35" t="str">
        <f t="shared" si="11"/>
        <v>-</v>
      </c>
      <c r="DE6" s="35" t="str">
        <f t="shared" si="11"/>
        <v>-</v>
      </c>
      <c r="DF6" s="35">
        <f t="shared" si="11"/>
        <v>78.650000000000006</v>
      </c>
      <c r="DG6" s="34" t="str">
        <f>IF(DG7="","",IF(DG7="-","【-】","【"&amp;SUBSTITUTE(TEXT(DG7,"#,##0.00"),"-","△")&amp;"】"))</f>
        <v>【89.93】</v>
      </c>
      <c r="DH6" s="35" t="str">
        <f>IF(DH7="",NA(),DH7)</f>
        <v>-</v>
      </c>
      <c r="DI6" s="35" t="str">
        <f t="shared" ref="DI6:DQ6" si="12">IF(DI7="",NA(),DI7)</f>
        <v>-</v>
      </c>
      <c r="DJ6" s="35" t="str">
        <f t="shared" si="12"/>
        <v>-</v>
      </c>
      <c r="DK6" s="35" t="str">
        <f t="shared" si="12"/>
        <v>-</v>
      </c>
      <c r="DL6" s="35">
        <f t="shared" si="12"/>
        <v>48.13</v>
      </c>
      <c r="DM6" s="35" t="str">
        <f t="shared" si="12"/>
        <v>-</v>
      </c>
      <c r="DN6" s="35" t="str">
        <f t="shared" si="12"/>
        <v>-</v>
      </c>
      <c r="DO6" s="35" t="str">
        <f t="shared" si="12"/>
        <v>-</v>
      </c>
      <c r="DP6" s="35" t="str">
        <f t="shared" si="12"/>
        <v>-</v>
      </c>
      <c r="DQ6" s="35">
        <f t="shared" si="12"/>
        <v>45.14</v>
      </c>
      <c r="DR6" s="34" t="str">
        <f>IF(DR7="","",IF(DR7="-","【-】","【"&amp;SUBSTITUTE(TEXT(DR7,"#,##0.00"),"-","△")&amp;"】"))</f>
        <v>【48.12】</v>
      </c>
      <c r="DS6" s="35" t="str">
        <f>IF(DS7="",NA(),DS7)</f>
        <v>-</v>
      </c>
      <c r="DT6" s="35" t="str">
        <f t="shared" ref="DT6:EB6" si="13">IF(DT7="",NA(),DT7)</f>
        <v>-</v>
      </c>
      <c r="DU6" s="35" t="str">
        <f t="shared" si="13"/>
        <v>-</v>
      </c>
      <c r="DV6" s="35" t="str">
        <f t="shared" si="13"/>
        <v>-</v>
      </c>
      <c r="DW6" s="34">
        <f t="shared" si="13"/>
        <v>0</v>
      </c>
      <c r="DX6" s="35" t="str">
        <f t="shared" si="13"/>
        <v>-</v>
      </c>
      <c r="DY6" s="35" t="str">
        <f t="shared" si="13"/>
        <v>-</v>
      </c>
      <c r="DZ6" s="35" t="str">
        <f t="shared" si="13"/>
        <v>-</v>
      </c>
      <c r="EA6" s="35" t="str">
        <f t="shared" si="13"/>
        <v>-</v>
      </c>
      <c r="EB6" s="35">
        <f t="shared" si="13"/>
        <v>13.58</v>
      </c>
      <c r="EC6" s="34" t="str">
        <f>IF(EC7="","",IF(EC7="-","【-】","【"&amp;SUBSTITUTE(TEXT(EC7,"#,##0.00"),"-","△")&amp;"】"))</f>
        <v>【15.89】</v>
      </c>
      <c r="ED6" s="35" t="str">
        <f>IF(ED7="",NA(),ED7)</f>
        <v>-</v>
      </c>
      <c r="EE6" s="35" t="str">
        <f t="shared" ref="EE6:EM6" si="14">IF(EE7="",NA(),EE7)</f>
        <v>-</v>
      </c>
      <c r="EF6" s="35" t="str">
        <f t="shared" si="14"/>
        <v>-</v>
      </c>
      <c r="EG6" s="35" t="str">
        <f t="shared" si="14"/>
        <v>-</v>
      </c>
      <c r="EH6" s="35">
        <f t="shared" si="14"/>
        <v>2.46</v>
      </c>
      <c r="EI6" s="35" t="str">
        <f t="shared" si="14"/>
        <v>-</v>
      </c>
      <c r="EJ6" s="35" t="str">
        <f t="shared" si="14"/>
        <v>-</v>
      </c>
      <c r="EK6" s="35" t="str">
        <f t="shared" si="14"/>
        <v>-</v>
      </c>
      <c r="EL6" s="35" t="str">
        <f t="shared" si="14"/>
        <v>-</v>
      </c>
      <c r="EM6" s="35">
        <f t="shared" si="14"/>
        <v>0.44</v>
      </c>
      <c r="EN6" s="34" t="str">
        <f>IF(EN7="","",IF(EN7="-","【-】","【"&amp;SUBSTITUTE(TEXT(EN7,"#,##0.00"),"-","△")&amp;"】"))</f>
        <v>【0.69】</v>
      </c>
    </row>
    <row r="7" spans="1:144" s="36" customFormat="1" x14ac:dyDescent="0.15">
      <c r="A7" s="28"/>
      <c r="B7" s="37">
        <v>2017</v>
      </c>
      <c r="C7" s="37">
        <v>63631</v>
      </c>
      <c r="D7" s="37">
        <v>46</v>
      </c>
      <c r="E7" s="37">
        <v>1</v>
      </c>
      <c r="F7" s="37">
        <v>0</v>
      </c>
      <c r="G7" s="37">
        <v>1</v>
      </c>
      <c r="H7" s="37" t="s">
        <v>104</v>
      </c>
      <c r="I7" s="37" t="s">
        <v>105</v>
      </c>
      <c r="J7" s="37" t="s">
        <v>106</v>
      </c>
      <c r="K7" s="37" t="s">
        <v>107</v>
      </c>
      <c r="L7" s="37" t="s">
        <v>108</v>
      </c>
      <c r="M7" s="37" t="s">
        <v>109</v>
      </c>
      <c r="N7" s="38" t="s">
        <v>110</v>
      </c>
      <c r="O7" s="38">
        <v>50.56</v>
      </c>
      <c r="P7" s="38">
        <v>99.43</v>
      </c>
      <c r="Q7" s="38">
        <v>3780</v>
      </c>
      <c r="R7" s="38">
        <v>5511</v>
      </c>
      <c r="S7" s="38">
        <v>119.04</v>
      </c>
      <c r="T7" s="38">
        <v>46.3</v>
      </c>
      <c r="U7" s="38">
        <v>5435</v>
      </c>
      <c r="V7" s="38">
        <v>15</v>
      </c>
      <c r="W7" s="38">
        <v>362.33</v>
      </c>
      <c r="X7" s="38" t="s">
        <v>110</v>
      </c>
      <c r="Y7" s="38" t="s">
        <v>110</v>
      </c>
      <c r="Z7" s="38" t="s">
        <v>110</v>
      </c>
      <c r="AA7" s="38" t="s">
        <v>110</v>
      </c>
      <c r="AB7" s="38">
        <v>99.78</v>
      </c>
      <c r="AC7" s="38" t="s">
        <v>110</v>
      </c>
      <c r="AD7" s="38" t="s">
        <v>110</v>
      </c>
      <c r="AE7" s="38" t="s">
        <v>110</v>
      </c>
      <c r="AF7" s="38" t="s">
        <v>110</v>
      </c>
      <c r="AG7" s="38">
        <v>104.47</v>
      </c>
      <c r="AH7" s="38">
        <v>113.39</v>
      </c>
      <c r="AI7" s="38" t="s">
        <v>110</v>
      </c>
      <c r="AJ7" s="38" t="s">
        <v>110</v>
      </c>
      <c r="AK7" s="38" t="s">
        <v>110</v>
      </c>
      <c r="AL7" s="38" t="s">
        <v>110</v>
      </c>
      <c r="AM7" s="38">
        <v>0.89</v>
      </c>
      <c r="AN7" s="38" t="s">
        <v>110</v>
      </c>
      <c r="AO7" s="38" t="s">
        <v>110</v>
      </c>
      <c r="AP7" s="38" t="s">
        <v>110</v>
      </c>
      <c r="AQ7" s="38" t="s">
        <v>110</v>
      </c>
      <c r="AR7" s="38">
        <v>16.399999999999999</v>
      </c>
      <c r="AS7" s="38">
        <v>0.85</v>
      </c>
      <c r="AT7" s="38" t="s">
        <v>110</v>
      </c>
      <c r="AU7" s="38" t="s">
        <v>110</v>
      </c>
      <c r="AV7" s="38" t="s">
        <v>110</v>
      </c>
      <c r="AW7" s="38" t="s">
        <v>110</v>
      </c>
      <c r="AX7" s="38">
        <v>103.01</v>
      </c>
      <c r="AY7" s="38" t="s">
        <v>110</v>
      </c>
      <c r="AZ7" s="38" t="s">
        <v>110</v>
      </c>
      <c r="BA7" s="38" t="s">
        <v>110</v>
      </c>
      <c r="BB7" s="38" t="s">
        <v>110</v>
      </c>
      <c r="BC7" s="38">
        <v>293.23</v>
      </c>
      <c r="BD7" s="38">
        <v>264.33999999999997</v>
      </c>
      <c r="BE7" s="38" t="s">
        <v>110</v>
      </c>
      <c r="BF7" s="38" t="s">
        <v>110</v>
      </c>
      <c r="BG7" s="38" t="s">
        <v>110</v>
      </c>
      <c r="BH7" s="38" t="s">
        <v>110</v>
      </c>
      <c r="BI7" s="38">
        <v>1296.44</v>
      </c>
      <c r="BJ7" s="38" t="s">
        <v>110</v>
      </c>
      <c r="BK7" s="38" t="s">
        <v>110</v>
      </c>
      <c r="BL7" s="38" t="s">
        <v>110</v>
      </c>
      <c r="BM7" s="38" t="s">
        <v>110</v>
      </c>
      <c r="BN7" s="38">
        <v>542.29999999999995</v>
      </c>
      <c r="BO7" s="38">
        <v>274.27</v>
      </c>
      <c r="BP7" s="38" t="s">
        <v>110</v>
      </c>
      <c r="BQ7" s="38" t="s">
        <v>110</v>
      </c>
      <c r="BR7" s="38" t="s">
        <v>110</v>
      </c>
      <c r="BS7" s="38" t="s">
        <v>110</v>
      </c>
      <c r="BT7" s="38">
        <v>76.959999999999994</v>
      </c>
      <c r="BU7" s="38" t="s">
        <v>110</v>
      </c>
      <c r="BV7" s="38" t="s">
        <v>110</v>
      </c>
      <c r="BW7" s="38" t="s">
        <v>110</v>
      </c>
      <c r="BX7" s="38" t="s">
        <v>110</v>
      </c>
      <c r="BY7" s="38">
        <v>87.51</v>
      </c>
      <c r="BZ7" s="38">
        <v>104.36</v>
      </c>
      <c r="CA7" s="38" t="s">
        <v>110</v>
      </c>
      <c r="CB7" s="38" t="s">
        <v>110</v>
      </c>
      <c r="CC7" s="38" t="s">
        <v>110</v>
      </c>
      <c r="CD7" s="38" t="s">
        <v>110</v>
      </c>
      <c r="CE7" s="38">
        <v>246.37</v>
      </c>
      <c r="CF7" s="38" t="s">
        <v>110</v>
      </c>
      <c r="CG7" s="38" t="s">
        <v>110</v>
      </c>
      <c r="CH7" s="38" t="s">
        <v>110</v>
      </c>
      <c r="CI7" s="38" t="s">
        <v>110</v>
      </c>
      <c r="CJ7" s="38">
        <v>218.42</v>
      </c>
      <c r="CK7" s="38">
        <v>165.71</v>
      </c>
      <c r="CL7" s="38" t="s">
        <v>110</v>
      </c>
      <c r="CM7" s="38" t="s">
        <v>110</v>
      </c>
      <c r="CN7" s="38" t="s">
        <v>110</v>
      </c>
      <c r="CO7" s="38" t="s">
        <v>110</v>
      </c>
      <c r="CP7" s="38">
        <v>71.540000000000006</v>
      </c>
      <c r="CQ7" s="38" t="s">
        <v>110</v>
      </c>
      <c r="CR7" s="38" t="s">
        <v>110</v>
      </c>
      <c r="CS7" s="38" t="s">
        <v>110</v>
      </c>
      <c r="CT7" s="38" t="s">
        <v>110</v>
      </c>
      <c r="CU7" s="38">
        <v>50.24</v>
      </c>
      <c r="CV7" s="38">
        <v>60.41</v>
      </c>
      <c r="CW7" s="38" t="s">
        <v>110</v>
      </c>
      <c r="CX7" s="38" t="s">
        <v>110</v>
      </c>
      <c r="CY7" s="38" t="s">
        <v>110</v>
      </c>
      <c r="CZ7" s="38" t="s">
        <v>110</v>
      </c>
      <c r="DA7" s="38">
        <v>85.24</v>
      </c>
      <c r="DB7" s="38" t="s">
        <v>110</v>
      </c>
      <c r="DC7" s="38" t="s">
        <v>110</v>
      </c>
      <c r="DD7" s="38" t="s">
        <v>110</v>
      </c>
      <c r="DE7" s="38" t="s">
        <v>110</v>
      </c>
      <c r="DF7" s="38">
        <v>78.650000000000006</v>
      </c>
      <c r="DG7" s="38">
        <v>89.93</v>
      </c>
      <c r="DH7" s="38" t="s">
        <v>110</v>
      </c>
      <c r="DI7" s="38" t="s">
        <v>110</v>
      </c>
      <c r="DJ7" s="38" t="s">
        <v>110</v>
      </c>
      <c r="DK7" s="38" t="s">
        <v>110</v>
      </c>
      <c r="DL7" s="38">
        <v>48.13</v>
      </c>
      <c r="DM7" s="38" t="s">
        <v>110</v>
      </c>
      <c r="DN7" s="38" t="s">
        <v>110</v>
      </c>
      <c r="DO7" s="38" t="s">
        <v>110</v>
      </c>
      <c r="DP7" s="38" t="s">
        <v>110</v>
      </c>
      <c r="DQ7" s="38">
        <v>45.14</v>
      </c>
      <c r="DR7" s="38">
        <v>48.12</v>
      </c>
      <c r="DS7" s="38" t="s">
        <v>110</v>
      </c>
      <c r="DT7" s="38" t="s">
        <v>110</v>
      </c>
      <c r="DU7" s="38" t="s">
        <v>110</v>
      </c>
      <c r="DV7" s="38" t="s">
        <v>110</v>
      </c>
      <c r="DW7" s="38">
        <v>0</v>
      </c>
      <c r="DX7" s="38" t="s">
        <v>110</v>
      </c>
      <c r="DY7" s="38" t="s">
        <v>110</v>
      </c>
      <c r="DZ7" s="38" t="s">
        <v>110</v>
      </c>
      <c r="EA7" s="38" t="s">
        <v>110</v>
      </c>
      <c r="EB7" s="38">
        <v>13.58</v>
      </c>
      <c r="EC7" s="38">
        <v>15.89</v>
      </c>
      <c r="ED7" s="38" t="s">
        <v>110</v>
      </c>
      <c r="EE7" s="38" t="s">
        <v>110</v>
      </c>
      <c r="EF7" s="38" t="s">
        <v>110</v>
      </c>
      <c r="EG7" s="38" t="s">
        <v>110</v>
      </c>
      <c r="EH7" s="38">
        <v>2.46</v>
      </c>
      <c r="EI7" s="38" t="s">
        <v>110</v>
      </c>
      <c r="EJ7" s="38" t="s">
        <v>110</v>
      </c>
      <c r="EK7" s="38" t="s">
        <v>110</v>
      </c>
      <c r="EL7" s="38" t="s">
        <v>110</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松本 正人</cp:lastModifiedBy>
  <cp:lastPrinted>2019-01-25T00:33:18Z</cp:lastPrinted>
  <dcterms:created xsi:type="dcterms:W3CDTF">2018-12-03T08:27:01Z</dcterms:created>
  <dcterms:modified xsi:type="dcterms:W3CDTF">2019-01-25T01:26:24Z</dcterms:modified>
  <cp:category/>
</cp:coreProperties>
</file>