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okoyama218.EADPC120\Desktop\経営分析表\"/>
    </mc:Choice>
  </mc:AlternateContent>
  <workbookProtection workbookAlgorithmName="SHA-512" workbookHashValue="RYbPHFdngfatvun5SQo3tmka3+TyTo2VEUMwp9FNyRHBni8seh09dSXFfSs8PsQqEAyvxtLu018YgaSLQCJlig==" workbookSaltValue="rluvuJsIHTdQlHXlMCrxTA=="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<sst xmlns="http://schemas.openxmlformats.org/spreadsheetml/2006/main" count="237" uniqueCount="124">
  <si>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</si>
  <si>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</si>
  <si>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</si>
  <si>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</si>
  <si>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</si>
  <si>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</si>
  <si>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</si>
  <si>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</si>
  <si>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</si>
  <si>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</si>
  <si>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</si>
  <si>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</si>
  <si>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</si>
  <si>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</si>
  <si>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</si>
  <si>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</si>
  <si>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</si>
  <si>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</si>
  <si>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</si>
  <si>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</si>
  <si>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</si>
  <si>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</si>
  <si>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</si>
  <si>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</si>
  <si>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</si>
  <si>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</si>
  <si>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</si>
  <si>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</si>
  <si>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</si>
  <si>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</si>
  <si>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</si>
  <si>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</si>
  <si>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</si>
  <si>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</si>
  <si>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</si>
  <si>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</si>
  <si>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</si>
  <si>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</si>
  <si>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</si>
  <si>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</si>
  <si>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</si>
  <si>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</si>
  <si>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</si>
  <si>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</si>
  <si>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</si>
  <si>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</si>
  <si>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</si>
  <si>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</si>
  <si>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</si>
  <si>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</si>
  <si>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</si>
  <si>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</si>
  <si>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</si>
  <si>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</si>
  <si>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</si>
  <si>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</si>
  <si>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</si>
  <si>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</si>
  <si>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</si>
  <si>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</si>
  <si>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</si>
  <si>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</si>
  <si>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</si>
  <si>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</si>
  <si>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</si>
  <si>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</si>
  <si>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</si>
  <si>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</si>
  <si>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</si>
  <si>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</si>
  <si>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</si>
  <si>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</si>
  <si>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</si>
  <si>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</si>
  <si>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</si>
  <si>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</si>
  <si>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</si>
  <si>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</si>
  <si>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</si>
  <si>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</si>
  <si>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</si>
  <si>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</si>
  <si>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</si>
  <si>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</si>
  <si>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</si>
  <si>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</si>
  <si>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</si>
  <si>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</si>
  <si>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</si>
  <si>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</si>
  <si>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</si>
  <si>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</si>
  <si>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</si>
  <si>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</si>
  <si>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</si>
  <si>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</si>
  <si>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</si>
  <si>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</si>
  <si>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</si>
  <si>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</si>
  <si>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</si>
  <si>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</si>
  <si>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</si>
  <si>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</si>
  <si>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</si>
  <si>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</si>
  <si>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</si>
  <si>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</si>
  <si>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大蔵村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</si>
  <si>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</si>
  <si>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</si>
  <si>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</si>
  <si>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</si>
  <si>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</si>
  <si>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</si>
  <si>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</si>
  <si>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</si>
  <si>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</si>
  <si>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</si>
  <si>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</si>
  <si>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</si>
  <si>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大蔵村の水道は地理・地形的な要件により、施設や設備の集約が困難な状況にある。そのため、適切な施設や設備、管路の更新により効率的な配水に努める。また、維持管理費の削減や料金収入を確保し経営改善に向けて取り組んでいく。</t>
    <rPh sb="0" eb="2">
      <t>オオクラ</t>
    </rPh>
    <rPh sb="2" eb="3">
      <t>ムラ</t>
    </rPh>
    <rPh sb="4" eb="6">
      <t>スイドウ</t>
    </rPh>
    <rPh sb="7" eb="9">
      <t>チリ</t>
    </rPh>
    <rPh sb="10" eb="12">
      <t>チケイ</t>
    </rPh>
    <rPh sb="12" eb="13">
      <t>テキ</t>
    </rPh>
    <rPh sb="14" eb="16">
      <t>ヨウケン</t>
    </rPh>
    <rPh sb="20" eb="22">
      <t>シセツ</t>
    </rPh>
    <rPh sb="23" eb="25">
      <t>セツビ</t>
    </rPh>
    <rPh sb="26" eb="28">
      <t>シュウヤク</t>
    </rPh>
    <rPh sb="29" eb="31">
      <t>コンナン</t>
    </rPh>
    <rPh sb="32" eb="34">
      <t>ジョウキョウ</t>
    </rPh>
    <rPh sb="43" eb="45">
      <t>テキセツ</t>
    </rPh>
    <rPh sb="46" eb="48">
      <t>シセツ</t>
    </rPh>
    <rPh sb="49" eb="51">
      <t>セツビ</t>
    </rPh>
    <rPh sb="52" eb="54">
      <t>カンロ</t>
    </rPh>
    <rPh sb="55" eb="57">
      <t>コウシン</t>
    </rPh>
    <rPh sb="60" eb="63">
      <t>コウリツテキ</t>
    </rPh>
    <rPh sb="64" eb="66">
      <t>ハイスイ</t>
    </rPh>
    <rPh sb="67" eb="68">
      <t>ツト</t>
    </rPh>
    <rPh sb="74" eb="76">
      <t>イジ</t>
    </rPh>
    <rPh sb="76" eb="78">
      <t>カンリ</t>
    </rPh>
    <rPh sb="78" eb="79">
      <t>ヒ</t>
    </rPh>
    <rPh sb="80" eb="82">
      <t>サクゲン</t>
    </rPh>
    <rPh sb="83" eb="85">
      <t>リョウキン</t>
    </rPh>
    <rPh sb="85" eb="87">
      <t>シュウニュウ</t>
    </rPh>
    <rPh sb="88" eb="90">
      <t>カクホ</t>
    </rPh>
    <rPh sb="91" eb="93">
      <t>ケイエイ</t>
    </rPh>
    <rPh sb="93" eb="95">
      <t>カイゼン</t>
    </rPh>
    <rPh sb="96" eb="97">
      <t>ム</t>
    </rPh>
    <rPh sb="99" eb="100">
      <t>ト</t>
    </rPh>
    <rPh sb="101" eb="102">
      <t>ク</t>
    </rPh>
    <phoneticPr fontId="4"/>
  </si>
  <si>
    <t>①収益的収支比率　　　　　　　　　　　　　　　　　　　総費用と地方債償還金の合計額に占める料金収入等の割合は、約75%前後で推移しており、一般会計からの繰入金なしに経営が成り立っていない。料金収入の減少により前年度数値を下回った。　　　　　　　　　　　　　　　　　　④企業債残高対給水収益比率　　　　　　　　　　　　　浄水場の建設（平成32年度給水予定）等に伴う企業債の借入額の増加により、数値が今後も上昇すると予想される。　　　　　　　　　　　　　　　　　　　　　　　　　　⑤料金回収率　　　　　　　　　　　　　　　　　　　　　　給水費用に対する料金収入等の割合は、約50%前後で推移しており、一般会計からの繰入金に大きく依存している。　　　　　　　　　　　　　　　　　　　　　　　　　　　　　　　　　　　　　　　　　　　　⑥給水原価　　　　　　　　　　　　　　　　　　　　　使用水量１㎥あたりの費用は、類似団体平均を上回っているため、経費削減や有収水量を確保し改善に努める。　　　　　　　　　　　　　　　　　　　　　　　　　　　　　　　　　　　　　　　　　　　⑦施設利用率　　　　　　　　　　　　　　　　　　　　施設の利用状況は、約65%前後であり、適切な施設の改修や更新を検討する必要がある。　　　　　　　　　　　　　⑧有収率　　　　　　　　　　　　　　　　　　　　　　　　類似団体平均を下回っており、施設の稼動状況が収益に70%しか反映されていない。そのため漏水の抑制など効率的な配水に努める必要がある。　　　　　　　　　　　　　　　　　　　　　　　　　　　</t>
    <rPh sb="1" eb="4">
      <t>シュウエキテキ</t>
    </rPh>
    <rPh sb="4" eb="6">
      <t>シュウシ</t>
    </rPh>
    <rPh sb="6" eb="8">
      <t>ヒリツ</t>
    </rPh>
    <rPh sb="27" eb="30">
      <t>ソウヒヨウ</t>
    </rPh>
    <rPh sb="31" eb="33">
      <t>チホウ</t>
    </rPh>
    <rPh sb="33" eb="34">
      <t>サイ</t>
    </rPh>
    <rPh sb="34" eb="37">
      <t>ショウカンキン</t>
    </rPh>
    <rPh sb="38" eb="40">
      <t>ゴウケイ</t>
    </rPh>
    <rPh sb="40" eb="41">
      <t>ガク</t>
    </rPh>
    <rPh sb="42" eb="43">
      <t>シ</t>
    </rPh>
    <rPh sb="45" eb="47">
      <t>リョウキン</t>
    </rPh>
    <rPh sb="47" eb="49">
      <t>シュウニュウ</t>
    </rPh>
    <rPh sb="49" eb="50">
      <t>トウ</t>
    </rPh>
    <rPh sb="51" eb="53">
      <t>ワリアイ</t>
    </rPh>
    <rPh sb="55" eb="56">
      <t>ヤク</t>
    </rPh>
    <rPh sb="59" eb="61">
      <t>ゼンゴ</t>
    </rPh>
    <rPh sb="62" eb="64">
      <t>スイイ</t>
    </rPh>
    <rPh sb="69" eb="71">
      <t>イッパン</t>
    </rPh>
    <rPh sb="71" eb="73">
      <t>カイケイ</t>
    </rPh>
    <rPh sb="76" eb="78">
      <t>クリイレ</t>
    </rPh>
    <rPh sb="78" eb="79">
      <t>キン</t>
    </rPh>
    <rPh sb="82" eb="84">
      <t>ケイエイ</t>
    </rPh>
    <rPh sb="85" eb="86">
      <t>ナ</t>
    </rPh>
    <rPh sb="87" eb="88">
      <t>タ</t>
    </rPh>
    <rPh sb="94" eb="96">
      <t>リョウキン</t>
    </rPh>
    <rPh sb="96" eb="98">
      <t>シュウニュウ</t>
    </rPh>
    <rPh sb="99" eb="101">
      <t>ゲンショウ</t>
    </rPh>
    <rPh sb="104" eb="107">
      <t>ゼンネンド</t>
    </rPh>
    <rPh sb="107" eb="109">
      <t>スウチ</t>
    </rPh>
    <rPh sb="110" eb="112">
      <t>シタマワ</t>
    </rPh>
    <rPh sb="134" eb="136">
      <t>キギョウ</t>
    </rPh>
    <rPh sb="136" eb="137">
      <t>サイ</t>
    </rPh>
    <rPh sb="137" eb="139">
      <t>ザンダカ</t>
    </rPh>
    <rPh sb="139" eb="140">
      <t>タイ</t>
    </rPh>
    <rPh sb="140" eb="142">
      <t>キュウスイ</t>
    </rPh>
    <rPh sb="142" eb="144">
      <t>シュウエキ</t>
    </rPh>
    <rPh sb="144" eb="146">
      <t>ヒリツ</t>
    </rPh>
    <rPh sb="159" eb="161">
      <t>ジョウスイ</t>
    </rPh>
    <rPh sb="161" eb="162">
      <t>ジョウ</t>
    </rPh>
    <rPh sb="163" eb="165">
      <t>ケンセツ</t>
    </rPh>
    <rPh sb="166" eb="168">
      <t>ヘイセイ</t>
    </rPh>
    <rPh sb="170" eb="172">
      <t>ネンド</t>
    </rPh>
    <rPh sb="172" eb="174">
      <t>キュウスイ</t>
    </rPh>
    <rPh sb="174" eb="176">
      <t>ヨテイ</t>
    </rPh>
    <rPh sb="177" eb="178">
      <t>トウ</t>
    </rPh>
    <rPh sb="179" eb="180">
      <t>トモナ</t>
    </rPh>
    <rPh sb="181" eb="183">
      <t>キギョウ</t>
    </rPh>
    <rPh sb="183" eb="184">
      <t>サイ</t>
    </rPh>
    <rPh sb="185" eb="187">
      <t>カリイ</t>
    </rPh>
    <rPh sb="187" eb="188">
      <t>ガク</t>
    </rPh>
    <rPh sb="189" eb="191">
      <t>ゾウカ</t>
    </rPh>
    <rPh sb="195" eb="197">
      <t>スウチ</t>
    </rPh>
    <rPh sb="198" eb="200">
      <t>コンゴ</t>
    </rPh>
    <rPh sb="201" eb="203">
      <t>ジョウショウ</t>
    </rPh>
    <rPh sb="206" eb="208">
      <t>ヨソウ</t>
    </rPh>
    <rPh sb="239" eb="241">
      <t>リョウキン</t>
    </rPh>
    <rPh sb="241" eb="243">
      <t>カイシュウ</t>
    </rPh>
    <rPh sb="243" eb="244">
      <t>リツ</t>
    </rPh>
    <rPh sb="266" eb="268">
      <t>キュウスイ</t>
    </rPh>
    <rPh sb="268" eb="270">
      <t>ヒヨウ</t>
    </rPh>
    <rPh sb="271" eb="272">
      <t>タイ</t>
    </rPh>
    <rPh sb="274" eb="276">
      <t>リョウキン</t>
    </rPh>
    <rPh sb="276" eb="279">
      <t>シュウニュウトウ</t>
    </rPh>
    <rPh sb="280" eb="282">
      <t>ワリアイ</t>
    </rPh>
    <rPh sb="284" eb="285">
      <t>ヤク</t>
    </rPh>
    <rPh sb="288" eb="290">
      <t>ゼンゴ</t>
    </rPh>
    <rPh sb="291" eb="293">
      <t>スイイ</t>
    </rPh>
    <rPh sb="298" eb="300">
      <t>イッパン</t>
    </rPh>
    <rPh sb="300" eb="302">
      <t>カイケイ</t>
    </rPh>
    <rPh sb="305" eb="307">
      <t>クリイレ</t>
    </rPh>
    <rPh sb="307" eb="308">
      <t>キン</t>
    </rPh>
    <rPh sb="309" eb="310">
      <t>オオ</t>
    </rPh>
    <rPh sb="312" eb="314">
      <t>イゾン</t>
    </rPh>
    <rPh sb="364" eb="366">
      <t>キュウスイ</t>
    </rPh>
    <rPh sb="366" eb="368">
      <t>ゲンカ</t>
    </rPh>
    <rPh sb="389" eb="391">
      <t>シヨウ</t>
    </rPh>
    <rPh sb="391" eb="393">
      <t>スイリョウ</t>
    </rPh>
    <rPh sb="399" eb="401">
      <t>ヒヨウ</t>
    </rPh>
    <rPh sb="403" eb="405">
      <t>ルイジ</t>
    </rPh>
    <rPh sb="405" eb="407">
      <t>ダンタイ</t>
    </rPh>
    <rPh sb="407" eb="409">
      <t>ヘイキン</t>
    </rPh>
    <rPh sb="410" eb="412">
      <t>ウワマワ</t>
    </rPh>
    <rPh sb="419" eb="421">
      <t>ケイヒ</t>
    </rPh>
    <rPh sb="421" eb="423">
      <t>サクゲン</t>
    </rPh>
    <rPh sb="424" eb="425">
      <t>ユウ</t>
    </rPh>
    <rPh sb="425" eb="426">
      <t>シュウ</t>
    </rPh>
    <rPh sb="426" eb="428">
      <t>スイリョウ</t>
    </rPh>
    <rPh sb="429" eb="431">
      <t>カクホ</t>
    </rPh>
    <rPh sb="432" eb="434">
      <t>カイゼン</t>
    </rPh>
    <rPh sb="435" eb="436">
      <t>ツト</t>
    </rPh>
    <rPh sb="483" eb="485">
      <t>シセツ</t>
    </rPh>
    <rPh sb="485" eb="488">
      <t>リヨウリツ</t>
    </rPh>
    <rPh sb="508" eb="510">
      <t>シセツ</t>
    </rPh>
    <rPh sb="511" eb="513">
      <t>リヨウ</t>
    </rPh>
    <rPh sb="513" eb="515">
      <t>ジョウキョウ</t>
    </rPh>
    <rPh sb="517" eb="518">
      <t>ヤク</t>
    </rPh>
    <rPh sb="521" eb="523">
      <t>ゼンゴ</t>
    </rPh>
    <rPh sb="527" eb="529">
      <t>テキセツ</t>
    </rPh>
    <rPh sb="530" eb="532">
      <t>シセツ</t>
    </rPh>
    <rPh sb="533" eb="535">
      <t>カイシュウ</t>
    </rPh>
    <rPh sb="536" eb="538">
      <t>コウシン</t>
    </rPh>
    <rPh sb="539" eb="541">
      <t>ケントウ</t>
    </rPh>
    <rPh sb="543" eb="545">
      <t>ヒツヨウ</t>
    </rPh>
    <rPh sb="563" eb="564">
      <t>ユウ</t>
    </rPh>
    <rPh sb="564" eb="565">
      <t>シュウ</t>
    </rPh>
    <rPh sb="565" eb="566">
      <t>リツ</t>
    </rPh>
    <rPh sb="590" eb="592">
      <t>ルイジ</t>
    </rPh>
    <rPh sb="592" eb="594">
      <t>ダンタイ</t>
    </rPh>
    <rPh sb="594" eb="596">
      <t>ヘイキン</t>
    </rPh>
    <rPh sb="597" eb="599">
      <t>シタマワ</t>
    </rPh>
    <rPh sb="604" eb="606">
      <t>シセツ</t>
    </rPh>
    <rPh sb="607" eb="609">
      <t>カドウ</t>
    </rPh>
    <rPh sb="609" eb="611">
      <t>ジョウキョウ</t>
    </rPh>
    <rPh sb="612" eb="614">
      <t>シュウエキ</t>
    </rPh>
    <rPh sb="620" eb="622">
      <t>ハンエイ</t>
    </rPh>
    <rPh sb="633" eb="635">
      <t>ロウスイ</t>
    </rPh>
    <rPh sb="636" eb="638">
      <t>ヨクセイ</t>
    </rPh>
    <rPh sb="640" eb="643">
      <t>コウリツテキ</t>
    </rPh>
    <rPh sb="644" eb="646">
      <t>ハイスイ</t>
    </rPh>
    <rPh sb="647" eb="648">
      <t>ツト</t>
    </rPh>
    <rPh sb="650" eb="652">
      <t>ヒツヨウ</t>
    </rPh>
    <phoneticPr fontId="4"/>
  </si>
  <si>
    <t>法定耐用年数と老朽化を見ながら、一部老朽管の更新を実施したが、計画的な更新は行っていない。　　　　　　　　　　　　　　　　水の安定供給に努めるため、更新計画を策定するなど老朽管対策を行っていく。　　　　　　　</t>
    <rPh sb="0" eb="2">
      <t>ホウテイ</t>
    </rPh>
    <rPh sb="2" eb="4">
      <t>タイヨウ</t>
    </rPh>
    <rPh sb="4" eb="6">
      <t>ネンスウ</t>
    </rPh>
    <rPh sb="7" eb="10">
      <t>ロウキュウカ</t>
    </rPh>
    <rPh sb="11" eb="12">
      <t>ミ</t>
    </rPh>
    <rPh sb="16" eb="18">
      <t>イチブ</t>
    </rPh>
    <rPh sb="18" eb="20">
      <t>ロウキュウ</t>
    </rPh>
    <rPh sb="20" eb="21">
      <t>カン</t>
    </rPh>
    <rPh sb="22" eb="24">
      <t>コウシン</t>
    </rPh>
    <rPh sb="25" eb="27">
      <t>ジッシ</t>
    </rPh>
    <rPh sb="31" eb="34">
      <t>ケイカクテキ</t>
    </rPh>
    <rPh sb="35" eb="37">
      <t>コウシン</t>
    </rPh>
    <rPh sb="38" eb="39">
      <t>オコナ</t>
    </rPh>
    <rPh sb="61" eb="62">
      <t>ミズ</t>
    </rPh>
    <rPh sb="63" eb="65">
      <t>アンテイ</t>
    </rPh>
    <rPh sb="65" eb="67">
      <t>キョウキュウ</t>
    </rPh>
    <rPh sb="68" eb="69">
      <t>ツト</t>
    </rPh>
    <rPh sb="74" eb="76">
      <t>コウシン</t>
    </rPh>
    <rPh sb="76" eb="78">
      <t>ケイカク</t>
    </rPh>
    <rPh sb="79" eb="81">
      <t>サクテイ</t>
    </rPh>
    <rPh sb="85" eb="87">
      <t>ロウキュウ</t>
    </rPh>
    <rPh sb="87" eb="88">
      <t>カン</t>
    </rPh>
    <rPh sb="88" eb="90">
      <t>タイサク</t>
    </rPh>
    <rPh sb="91" eb="9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</si>
</sst>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0.11</c:v>
                </c:pt>
                <c:pt idx="1">
                  <c:v>0.59</c:v>
                </c:pt>
                <c:pt idx="2" formatCode="#,##0.00;&quot;△&quot;#,##0.00">
                  <c:v>0</c:v>
                </c:pt>
                <c:pt idx="3">
                  <c:v>0.22</c:v>
                </c:pt>
                <c:pt idx="4">
                  <c:v>0.09</c:v>
                </c:pt>
              </c:numCache>
            </c:numRef>
          </c:val>
          <c:extLst xmlns:c16r2="http://schemas.microsoft.com/office/drawing/2015/06/chart">
            <c:ext xmlns:c16="http://schemas.microsoft.com/office/drawing/2014/chart" uri="{C3380CC4-5D6E-409C-BE32-E72D297353CC}">
              <c16:uniqueId val="{00000000-4805-4C3F-8C1C-91A50E43AA83}"/>
            </c:ext>
          </c:extLst>
        </c:ser>
        <c:dLbls>
          <c:showLegendKey val="0"/>
          <c:showVal val="0"/>
          <c:showCatName val="0"/>
          <c:showSerName val="0"/>
          <c:showPercent val="0"/>
          <c:showBubbleSize val="0"/>
        </c:dLbls>
        <c:gapWidth val="150"/>
        <c:axId val="231007080"/>
        <c:axId val="40713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4805-4C3F-8C1C-91A50E43AA83}"/>
            </c:ext>
          </c:extLst>
        </c:ser>
        <c:dLbls>
          <c:showLegendKey val="0"/>
          <c:showVal val="0"/>
          <c:showCatName val="0"/>
          <c:showSerName val="0"/>
          <c:showPercent val="0"/>
          <c:showBubbleSize val="0"/>
        </c:dLbls>
        <c:marker val="1"/>
        <c:smooth val="0"/>
        <c:axId val="231007080"/>
        <c:axId val="407137040"/>
      </c:lineChart>
      <c:dateAx>
        <c:axId val="231007080"/>
        <c:scaling>
          <c:orientation val="minMax"/>
        </c:scaling>
        <c:delete val="1"/>
        <c:axPos val="b"/>
        <c:numFmt formatCode="ge" sourceLinked="1"/>
        <c:majorTickMark val="none"/>
        <c:minorTickMark val="none"/>
        <c:tickLblPos val="none"/>
        <c:crossAx val="407137040"/>
        <c:crosses val="autoZero"/>
        <c:auto val="1"/>
        <c:lblOffset val="100"/>
        <c:baseTimeUnit val="years"/>
      </c:dateAx>
      <c:valAx>
        <c:axId val="40713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007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60.03</c:v>
                </c:pt>
                <c:pt idx="1">
                  <c:v>64.55</c:v>
                </c:pt>
                <c:pt idx="2">
                  <c:v>67.59</c:v>
                </c:pt>
                <c:pt idx="3">
                  <c:v>65.349999999999994</c:v>
                </c:pt>
                <c:pt idx="4">
                  <c:v>64.260000000000005</c:v>
                </c:pt>
              </c:numCache>
            </c:numRef>
          </c:val>
          <c:extLst xmlns:c16r2="http://schemas.microsoft.com/office/drawing/2015/06/chart">
            <c:ext xmlns:c16="http://schemas.microsoft.com/office/drawing/2014/chart" uri="{C3380CC4-5D6E-409C-BE32-E72D297353CC}">
              <c16:uniqueId val="{00000000-2325-4776-BBA3-69D78C48ACD5}"/>
            </c:ext>
          </c:extLst>
        </c:ser>
        <c:dLbls>
          <c:showLegendKey val="0"/>
          <c:showVal val="0"/>
          <c:showCatName val="0"/>
          <c:showSerName val="0"/>
          <c:showPercent val="0"/>
          <c:showBubbleSize val="0"/>
        </c:dLbls>
        <c:gapWidth val="150"/>
        <c:axId val="412422032"/>
        <c:axId val="412422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2325-4776-BBA3-69D78C48ACD5}"/>
            </c:ext>
          </c:extLst>
        </c:ser>
        <c:dLbls>
          <c:showLegendKey val="0"/>
          <c:showVal val="0"/>
          <c:showCatName val="0"/>
          <c:showSerName val="0"/>
          <c:showPercent val="0"/>
          <c:showBubbleSize val="0"/>
        </c:dLbls>
        <c:marker val="1"/>
        <c:smooth val="0"/>
        <c:axId val="412422032"/>
        <c:axId val="412422424"/>
      </c:lineChart>
      <c:dateAx>
        <c:axId val="412422032"/>
        <c:scaling>
          <c:orientation val="minMax"/>
        </c:scaling>
        <c:delete val="1"/>
        <c:axPos val="b"/>
        <c:numFmt formatCode="ge" sourceLinked="1"/>
        <c:majorTickMark val="none"/>
        <c:minorTickMark val="none"/>
        <c:tickLblPos val="none"/>
        <c:crossAx val="412422424"/>
        <c:crosses val="autoZero"/>
        <c:auto val="1"/>
        <c:lblOffset val="100"/>
        <c:baseTimeUnit val="years"/>
      </c:dateAx>
      <c:valAx>
        <c:axId val="412422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42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70.33</c:v>
                </c:pt>
                <c:pt idx="1">
                  <c:v>63.55</c:v>
                </c:pt>
                <c:pt idx="2">
                  <c:v>57.65</c:v>
                </c:pt>
                <c:pt idx="3">
                  <c:v>70.25</c:v>
                </c:pt>
                <c:pt idx="4">
                  <c:v>70.91</c:v>
                </c:pt>
              </c:numCache>
            </c:numRef>
          </c:val>
          <c:extLst xmlns:c16r2="http://schemas.microsoft.com/office/drawing/2015/06/chart">
            <c:ext xmlns:c16="http://schemas.microsoft.com/office/drawing/2014/chart" uri="{C3380CC4-5D6E-409C-BE32-E72D297353CC}">
              <c16:uniqueId val="{00000000-24E0-4377-A851-DF0D2D41E5BF}"/>
            </c:ext>
          </c:extLst>
        </c:ser>
        <c:dLbls>
          <c:showLegendKey val="0"/>
          <c:showVal val="0"/>
          <c:showCatName val="0"/>
          <c:showSerName val="0"/>
          <c:showPercent val="0"/>
          <c:showBubbleSize val="0"/>
        </c:dLbls>
        <c:gapWidth val="150"/>
        <c:axId val="410066760"/>
        <c:axId val="41006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24E0-4377-A851-DF0D2D41E5BF}"/>
            </c:ext>
          </c:extLst>
        </c:ser>
        <c:dLbls>
          <c:showLegendKey val="0"/>
          <c:showVal val="0"/>
          <c:showCatName val="0"/>
          <c:showSerName val="0"/>
          <c:showPercent val="0"/>
          <c:showBubbleSize val="0"/>
        </c:dLbls>
        <c:marker val="1"/>
        <c:smooth val="0"/>
        <c:axId val="410066760"/>
        <c:axId val="410067152"/>
      </c:lineChart>
      <c:dateAx>
        <c:axId val="410066760"/>
        <c:scaling>
          <c:orientation val="minMax"/>
        </c:scaling>
        <c:delete val="1"/>
        <c:axPos val="b"/>
        <c:numFmt formatCode="ge" sourceLinked="1"/>
        <c:majorTickMark val="none"/>
        <c:minorTickMark val="none"/>
        <c:tickLblPos val="none"/>
        <c:crossAx val="410067152"/>
        <c:crosses val="autoZero"/>
        <c:auto val="1"/>
        <c:lblOffset val="100"/>
        <c:baseTimeUnit val="years"/>
      </c:dateAx>
      <c:valAx>
        <c:axId val="41006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066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76.150000000000006</c:v>
                </c:pt>
                <c:pt idx="1">
                  <c:v>74.599999999999994</c:v>
                </c:pt>
                <c:pt idx="2">
                  <c:v>75.52</c:v>
                </c:pt>
                <c:pt idx="3">
                  <c:v>77.900000000000006</c:v>
                </c:pt>
                <c:pt idx="4">
                  <c:v>76.900000000000006</c:v>
                </c:pt>
              </c:numCache>
            </c:numRef>
          </c:val>
          <c:extLst xmlns:c16r2="http://schemas.microsoft.com/office/drawing/2015/06/chart">
            <c:ext xmlns:c16="http://schemas.microsoft.com/office/drawing/2014/chart" uri="{C3380CC4-5D6E-409C-BE32-E72D297353CC}">
              <c16:uniqueId val="{00000000-D775-4F04-986B-7E053226345E}"/>
            </c:ext>
          </c:extLst>
        </c:ser>
        <c:dLbls>
          <c:showLegendKey val="0"/>
          <c:showVal val="0"/>
          <c:showCatName val="0"/>
          <c:showSerName val="0"/>
          <c:showPercent val="0"/>
          <c:showBubbleSize val="0"/>
        </c:dLbls>
        <c:gapWidth val="150"/>
        <c:axId val="407135080"/>
        <c:axId val="40713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D775-4F04-986B-7E053226345E}"/>
            </c:ext>
          </c:extLst>
        </c:ser>
        <c:dLbls>
          <c:showLegendKey val="0"/>
          <c:showVal val="0"/>
          <c:showCatName val="0"/>
          <c:showSerName val="0"/>
          <c:showPercent val="0"/>
          <c:showBubbleSize val="0"/>
        </c:dLbls>
        <c:marker val="1"/>
        <c:smooth val="0"/>
        <c:axId val="407135080"/>
        <c:axId val="407134688"/>
      </c:lineChart>
      <c:dateAx>
        <c:axId val="407135080"/>
        <c:scaling>
          <c:orientation val="minMax"/>
        </c:scaling>
        <c:delete val="1"/>
        <c:axPos val="b"/>
        <c:numFmt formatCode="ge" sourceLinked="1"/>
        <c:majorTickMark val="none"/>
        <c:minorTickMark val="none"/>
        <c:tickLblPos val="none"/>
        <c:crossAx val="407134688"/>
        <c:crosses val="autoZero"/>
        <c:auto val="1"/>
        <c:lblOffset val="100"/>
        <c:baseTimeUnit val="years"/>
      </c:dateAx>
      <c:valAx>
        <c:axId val="40713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135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0F7-4A68-AE38-6AFDDBA16C2A}"/>
            </c:ext>
          </c:extLst>
        </c:ser>
        <c:dLbls>
          <c:showLegendKey val="0"/>
          <c:showVal val="0"/>
          <c:showCatName val="0"/>
          <c:showSerName val="0"/>
          <c:showPercent val="0"/>
          <c:showBubbleSize val="0"/>
        </c:dLbls>
        <c:gapWidth val="150"/>
        <c:axId val="407136648"/>
        <c:axId val="40713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0F7-4A68-AE38-6AFDDBA16C2A}"/>
            </c:ext>
          </c:extLst>
        </c:ser>
        <c:dLbls>
          <c:showLegendKey val="0"/>
          <c:showVal val="0"/>
          <c:showCatName val="0"/>
          <c:showSerName val="0"/>
          <c:showPercent val="0"/>
          <c:showBubbleSize val="0"/>
        </c:dLbls>
        <c:marker val="1"/>
        <c:smooth val="0"/>
        <c:axId val="407136648"/>
        <c:axId val="407136256"/>
      </c:lineChart>
      <c:dateAx>
        <c:axId val="407136648"/>
        <c:scaling>
          <c:orientation val="minMax"/>
        </c:scaling>
        <c:delete val="1"/>
        <c:axPos val="b"/>
        <c:numFmt formatCode="ge" sourceLinked="1"/>
        <c:majorTickMark val="none"/>
        <c:minorTickMark val="none"/>
        <c:tickLblPos val="none"/>
        <c:crossAx val="407136256"/>
        <c:crosses val="autoZero"/>
        <c:auto val="1"/>
        <c:lblOffset val="100"/>
        <c:baseTimeUnit val="years"/>
      </c:dateAx>
      <c:valAx>
        <c:axId val="40713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13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2C6-484F-AA67-AC7D1952D7AD}"/>
            </c:ext>
          </c:extLst>
        </c:ser>
        <c:dLbls>
          <c:showLegendKey val="0"/>
          <c:showVal val="0"/>
          <c:showCatName val="0"/>
          <c:showSerName val="0"/>
          <c:showPercent val="0"/>
          <c:showBubbleSize val="0"/>
        </c:dLbls>
        <c:gapWidth val="150"/>
        <c:axId val="412461056"/>
        <c:axId val="41245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2C6-484F-AA67-AC7D1952D7AD}"/>
            </c:ext>
          </c:extLst>
        </c:ser>
        <c:dLbls>
          <c:showLegendKey val="0"/>
          <c:showVal val="0"/>
          <c:showCatName val="0"/>
          <c:showSerName val="0"/>
          <c:showPercent val="0"/>
          <c:showBubbleSize val="0"/>
        </c:dLbls>
        <c:marker val="1"/>
        <c:smooth val="0"/>
        <c:axId val="412461056"/>
        <c:axId val="412459488"/>
      </c:lineChart>
      <c:dateAx>
        <c:axId val="412461056"/>
        <c:scaling>
          <c:orientation val="minMax"/>
        </c:scaling>
        <c:delete val="1"/>
        <c:axPos val="b"/>
        <c:numFmt formatCode="ge" sourceLinked="1"/>
        <c:majorTickMark val="none"/>
        <c:minorTickMark val="none"/>
        <c:tickLblPos val="none"/>
        <c:crossAx val="412459488"/>
        <c:crosses val="autoZero"/>
        <c:auto val="1"/>
        <c:lblOffset val="100"/>
        <c:baseTimeUnit val="years"/>
      </c:dateAx>
      <c:valAx>
        <c:axId val="41245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46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18F-4295-9D2E-DB9EFCE9068F}"/>
            </c:ext>
          </c:extLst>
        </c:ser>
        <c:dLbls>
          <c:showLegendKey val="0"/>
          <c:showVal val="0"/>
          <c:showCatName val="0"/>
          <c:showSerName val="0"/>
          <c:showPercent val="0"/>
          <c:showBubbleSize val="0"/>
        </c:dLbls>
        <c:gapWidth val="150"/>
        <c:axId val="412459880"/>
        <c:axId val="412462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18F-4295-9D2E-DB9EFCE9068F}"/>
            </c:ext>
          </c:extLst>
        </c:ser>
        <c:dLbls>
          <c:showLegendKey val="0"/>
          <c:showVal val="0"/>
          <c:showCatName val="0"/>
          <c:showSerName val="0"/>
          <c:showPercent val="0"/>
          <c:showBubbleSize val="0"/>
        </c:dLbls>
        <c:marker val="1"/>
        <c:smooth val="0"/>
        <c:axId val="412459880"/>
        <c:axId val="412462232"/>
      </c:lineChart>
      <c:dateAx>
        <c:axId val="412459880"/>
        <c:scaling>
          <c:orientation val="minMax"/>
        </c:scaling>
        <c:delete val="1"/>
        <c:axPos val="b"/>
        <c:numFmt formatCode="ge" sourceLinked="1"/>
        <c:majorTickMark val="none"/>
        <c:minorTickMark val="none"/>
        <c:tickLblPos val="none"/>
        <c:crossAx val="412462232"/>
        <c:crosses val="autoZero"/>
        <c:auto val="1"/>
        <c:lblOffset val="100"/>
        <c:baseTimeUnit val="years"/>
      </c:dateAx>
      <c:valAx>
        <c:axId val="412462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459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124-44BC-AB95-53CD2452E52E}"/>
            </c:ext>
          </c:extLst>
        </c:ser>
        <c:dLbls>
          <c:showLegendKey val="0"/>
          <c:showVal val="0"/>
          <c:showCatName val="0"/>
          <c:showSerName val="0"/>
          <c:showPercent val="0"/>
          <c:showBubbleSize val="0"/>
        </c:dLbls>
        <c:gapWidth val="150"/>
        <c:axId val="405078016"/>
        <c:axId val="405078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124-44BC-AB95-53CD2452E52E}"/>
            </c:ext>
          </c:extLst>
        </c:ser>
        <c:dLbls>
          <c:showLegendKey val="0"/>
          <c:showVal val="0"/>
          <c:showCatName val="0"/>
          <c:showSerName val="0"/>
          <c:showPercent val="0"/>
          <c:showBubbleSize val="0"/>
        </c:dLbls>
        <c:marker val="1"/>
        <c:smooth val="0"/>
        <c:axId val="405078016"/>
        <c:axId val="405078408"/>
      </c:lineChart>
      <c:dateAx>
        <c:axId val="405078016"/>
        <c:scaling>
          <c:orientation val="minMax"/>
        </c:scaling>
        <c:delete val="1"/>
        <c:axPos val="b"/>
        <c:numFmt formatCode="ge" sourceLinked="1"/>
        <c:majorTickMark val="none"/>
        <c:minorTickMark val="none"/>
        <c:tickLblPos val="none"/>
        <c:crossAx val="405078408"/>
        <c:crosses val="autoZero"/>
        <c:auto val="1"/>
        <c:lblOffset val="100"/>
        <c:baseTimeUnit val="years"/>
      </c:dateAx>
      <c:valAx>
        <c:axId val="405078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07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1238.2</c:v>
                </c:pt>
                <c:pt idx="1">
                  <c:v>1165.8499999999999</c:v>
                </c:pt>
                <c:pt idx="2">
                  <c:v>1115.56</c:v>
                </c:pt>
                <c:pt idx="3">
                  <c:v>1055.43</c:v>
                </c:pt>
                <c:pt idx="4">
                  <c:v>1088.54</c:v>
                </c:pt>
              </c:numCache>
            </c:numRef>
          </c:val>
          <c:extLst xmlns:c16r2="http://schemas.microsoft.com/office/drawing/2015/06/chart">
            <c:ext xmlns:c16="http://schemas.microsoft.com/office/drawing/2014/chart" uri="{C3380CC4-5D6E-409C-BE32-E72D297353CC}">
              <c16:uniqueId val="{00000000-E61A-4072-BA9E-E10EF89DA666}"/>
            </c:ext>
          </c:extLst>
        </c:ser>
        <c:dLbls>
          <c:showLegendKey val="0"/>
          <c:showVal val="0"/>
          <c:showCatName val="0"/>
          <c:showSerName val="0"/>
          <c:showPercent val="0"/>
          <c:showBubbleSize val="0"/>
        </c:dLbls>
        <c:gapWidth val="150"/>
        <c:axId val="405079584"/>
        <c:axId val="405079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E61A-4072-BA9E-E10EF89DA666}"/>
            </c:ext>
          </c:extLst>
        </c:ser>
        <c:dLbls>
          <c:showLegendKey val="0"/>
          <c:showVal val="0"/>
          <c:showCatName val="0"/>
          <c:showSerName val="0"/>
          <c:showPercent val="0"/>
          <c:showBubbleSize val="0"/>
        </c:dLbls>
        <c:marker val="1"/>
        <c:smooth val="0"/>
        <c:axId val="405079584"/>
        <c:axId val="405079976"/>
      </c:lineChart>
      <c:dateAx>
        <c:axId val="405079584"/>
        <c:scaling>
          <c:orientation val="minMax"/>
        </c:scaling>
        <c:delete val="1"/>
        <c:axPos val="b"/>
        <c:numFmt formatCode="ge" sourceLinked="1"/>
        <c:majorTickMark val="none"/>
        <c:minorTickMark val="none"/>
        <c:tickLblPos val="none"/>
        <c:crossAx val="405079976"/>
        <c:crosses val="autoZero"/>
        <c:auto val="1"/>
        <c:lblOffset val="100"/>
        <c:baseTimeUnit val="years"/>
      </c:dateAx>
      <c:valAx>
        <c:axId val="405079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07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51.46</c:v>
                </c:pt>
                <c:pt idx="1">
                  <c:v>57.07</c:v>
                </c:pt>
                <c:pt idx="2">
                  <c:v>51.63</c:v>
                </c:pt>
                <c:pt idx="3">
                  <c:v>48.94</c:v>
                </c:pt>
                <c:pt idx="4">
                  <c:v>50.8</c:v>
                </c:pt>
              </c:numCache>
            </c:numRef>
          </c:val>
          <c:extLst xmlns:c16r2="http://schemas.microsoft.com/office/drawing/2015/06/chart">
            <c:ext xmlns:c16="http://schemas.microsoft.com/office/drawing/2014/chart" uri="{C3380CC4-5D6E-409C-BE32-E72D297353CC}">
              <c16:uniqueId val="{00000000-7928-454C-992C-28B6B4819FD6}"/>
            </c:ext>
          </c:extLst>
        </c:ser>
        <c:dLbls>
          <c:showLegendKey val="0"/>
          <c:showVal val="0"/>
          <c:showCatName val="0"/>
          <c:showSerName val="0"/>
          <c:showPercent val="0"/>
          <c:showBubbleSize val="0"/>
        </c:dLbls>
        <c:gapWidth val="150"/>
        <c:axId val="407156664"/>
        <c:axId val="41241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7928-454C-992C-28B6B4819FD6}"/>
            </c:ext>
          </c:extLst>
        </c:ser>
        <c:dLbls>
          <c:showLegendKey val="0"/>
          <c:showVal val="0"/>
          <c:showCatName val="0"/>
          <c:showSerName val="0"/>
          <c:showPercent val="0"/>
          <c:showBubbleSize val="0"/>
        </c:dLbls>
        <c:marker val="1"/>
        <c:smooth val="0"/>
        <c:axId val="407156664"/>
        <c:axId val="412419680"/>
      </c:lineChart>
      <c:dateAx>
        <c:axId val="407156664"/>
        <c:scaling>
          <c:orientation val="minMax"/>
        </c:scaling>
        <c:delete val="1"/>
        <c:axPos val="b"/>
        <c:numFmt formatCode="ge" sourceLinked="1"/>
        <c:majorTickMark val="none"/>
        <c:minorTickMark val="none"/>
        <c:tickLblPos val="none"/>
        <c:crossAx val="412419680"/>
        <c:crosses val="autoZero"/>
        <c:auto val="1"/>
        <c:lblOffset val="100"/>
        <c:baseTimeUnit val="years"/>
      </c:dateAx>
      <c:valAx>
        <c:axId val="41241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156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314.82</c:v>
                </c:pt>
                <c:pt idx="1">
                  <c:v>289.83999999999997</c:v>
                </c:pt>
                <c:pt idx="2">
                  <c:v>325.5</c:v>
                </c:pt>
                <c:pt idx="3">
                  <c:v>337.88</c:v>
                </c:pt>
                <c:pt idx="4">
                  <c:v>327.84</c:v>
                </c:pt>
              </c:numCache>
            </c:numRef>
          </c:val>
          <c:extLst xmlns:c16r2="http://schemas.microsoft.com/office/drawing/2015/06/chart">
            <c:ext xmlns:c16="http://schemas.microsoft.com/office/drawing/2014/chart" uri="{C3380CC4-5D6E-409C-BE32-E72D297353CC}">
              <c16:uniqueId val="{00000000-DCDD-4D98-9B92-4BC8AE5322F3}"/>
            </c:ext>
          </c:extLst>
        </c:ser>
        <c:dLbls>
          <c:showLegendKey val="0"/>
          <c:showVal val="0"/>
          <c:showCatName val="0"/>
          <c:showSerName val="0"/>
          <c:showPercent val="0"/>
          <c:showBubbleSize val="0"/>
        </c:dLbls>
        <c:gapWidth val="150"/>
        <c:axId val="412460664"/>
        <c:axId val="412420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DCDD-4D98-9B92-4BC8AE5322F3}"/>
            </c:ext>
          </c:extLst>
        </c:ser>
        <c:dLbls>
          <c:showLegendKey val="0"/>
          <c:showVal val="0"/>
          <c:showCatName val="0"/>
          <c:showSerName val="0"/>
          <c:showPercent val="0"/>
          <c:showBubbleSize val="0"/>
        </c:dLbls>
        <c:marker val="1"/>
        <c:smooth val="0"/>
        <c:axId val="412460664"/>
        <c:axId val="412420856"/>
      </c:lineChart>
      <c:dateAx>
        <c:axId val="412460664"/>
        <c:scaling>
          <c:orientation val="minMax"/>
        </c:scaling>
        <c:delete val="1"/>
        <c:axPos val="b"/>
        <c:numFmt formatCode="ge" sourceLinked="1"/>
        <c:majorTickMark val="none"/>
        <c:minorTickMark val="none"/>
        <c:tickLblPos val="none"/>
        <c:crossAx val="412420856"/>
        <c:crosses val="autoZero"/>
        <c:auto val="1"/>
        <c:lblOffset val="100"/>
        <c:baseTimeUnit val="years"/>
      </c:dateAx>
      <c:valAx>
        <c:axId val="412420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460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1"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山形県　大蔵村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3346</v>
      </c>
      <c r="AM8" s="66"/>
      <c r="AN8" s="66"/>
      <c r="AO8" s="66"/>
      <c r="AP8" s="66"/>
      <c r="AQ8" s="66"/>
      <c r="AR8" s="66"/>
      <c r="AS8" s="66"/>
      <c r="AT8" s="65">
        <f>データ!$S$6</f>
        <v>211.63</v>
      </c>
      <c r="AU8" s="65"/>
      <c r="AV8" s="65"/>
      <c r="AW8" s="65"/>
      <c r="AX8" s="65"/>
      <c r="AY8" s="65"/>
      <c r="AZ8" s="65"/>
      <c r="BA8" s="65"/>
      <c r="BB8" s="65">
        <f>データ!$T$6</f>
        <v>15.81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97.58</v>
      </c>
      <c r="Q10" s="65"/>
      <c r="R10" s="65"/>
      <c r="S10" s="65"/>
      <c r="T10" s="65"/>
      <c r="U10" s="65"/>
      <c r="V10" s="65"/>
      <c r="W10" s="66">
        <f>データ!$Q$6</f>
        <v>3130</v>
      </c>
      <c r="X10" s="66"/>
      <c r="Y10" s="66"/>
      <c r="Z10" s="66"/>
      <c r="AA10" s="66"/>
      <c r="AB10" s="66"/>
      <c r="AC10" s="66"/>
      <c r="AD10" s="2"/>
      <c r="AE10" s="2"/>
      <c r="AF10" s="2"/>
      <c r="AG10" s="2"/>
      <c r="AH10" s="2"/>
      <c r="AI10" s="2"/>
      <c r="AJ10" s="2"/>
      <c r="AK10" s="2"/>
      <c r="AL10" s="66">
        <f>データ!$U$6</f>
        <v>3221</v>
      </c>
      <c r="AM10" s="66"/>
      <c r="AN10" s="66"/>
      <c r="AO10" s="66"/>
      <c r="AP10" s="66"/>
      <c r="AQ10" s="66"/>
      <c r="AR10" s="66"/>
      <c r="AS10" s="66"/>
      <c r="AT10" s="65">
        <f>データ!$V$6</f>
        <v>6.83</v>
      </c>
      <c r="AU10" s="65"/>
      <c r="AV10" s="65"/>
      <c r="AW10" s="65"/>
      <c r="AX10" s="65"/>
      <c r="AY10" s="65"/>
      <c r="AZ10" s="65"/>
      <c r="BA10" s="65"/>
      <c r="BB10" s="65">
        <f>データ!$W$6</f>
        <v>471.6</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54</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a9gsbsKi7bIGJ/YvsV/v2OsXSUA5lxIM5uLDo0xdg0dfKr1Phqk14/BdjplLB/fVNmz0wLAWb04MovHmiZ3S+g==" saltValue="1sGQOR0zUqpPQ53UxjLu/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63657</v>
      </c>
      <c r="D6" s="33">
        <f t="shared" si="3"/>
        <v>47</v>
      </c>
      <c r="E6" s="33">
        <f t="shared" si="3"/>
        <v>1</v>
      </c>
      <c r="F6" s="33">
        <f t="shared" si="3"/>
        <v>0</v>
      </c>
      <c r="G6" s="33">
        <f t="shared" si="3"/>
        <v>0</v>
      </c>
      <c r="H6" s="33" t="str">
        <f t="shared" si="3"/>
        <v>山形県　大蔵村</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97.58</v>
      </c>
      <c r="Q6" s="34">
        <f t="shared" si="3"/>
        <v>3130</v>
      </c>
      <c r="R6" s="34">
        <f t="shared" si="3"/>
        <v>3346</v>
      </c>
      <c r="S6" s="34">
        <f t="shared" si="3"/>
        <v>211.63</v>
      </c>
      <c r="T6" s="34">
        <f t="shared" si="3"/>
        <v>15.81</v>
      </c>
      <c r="U6" s="34">
        <f t="shared" si="3"/>
        <v>3221</v>
      </c>
      <c r="V6" s="34">
        <f t="shared" si="3"/>
        <v>6.83</v>
      </c>
      <c r="W6" s="34">
        <f t="shared" si="3"/>
        <v>471.6</v>
      </c>
      <c r="X6" s="35">
        <f>IF(X7="",NA(),X7)</f>
        <v>76.150000000000006</v>
      </c>
      <c r="Y6" s="35">
        <f t="shared" ref="Y6:AG6" si="4">IF(Y7="",NA(),Y7)</f>
        <v>74.599999999999994</v>
      </c>
      <c r="Z6" s="35">
        <f t="shared" si="4"/>
        <v>75.52</v>
      </c>
      <c r="AA6" s="35">
        <f t="shared" si="4"/>
        <v>77.900000000000006</v>
      </c>
      <c r="AB6" s="35">
        <f t="shared" si="4"/>
        <v>76.900000000000006</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1238.2</v>
      </c>
      <c r="BF6" s="35">
        <f t="shared" ref="BF6:BN6" si="7">IF(BF7="",NA(),BF7)</f>
        <v>1165.8499999999999</v>
      </c>
      <c r="BG6" s="35">
        <f t="shared" si="7"/>
        <v>1115.56</v>
      </c>
      <c r="BH6" s="35">
        <f t="shared" si="7"/>
        <v>1055.43</v>
      </c>
      <c r="BI6" s="35">
        <f t="shared" si="7"/>
        <v>1088.54</v>
      </c>
      <c r="BJ6" s="35">
        <f t="shared" si="7"/>
        <v>1113.76</v>
      </c>
      <c r="BK6" s="35">
        <f t="shared" si="7"/>
        <v>1125.69</v>
      </c>
      <c r="BL6" s="35">
        <f t="shared" si="7"/>
        <v>1134.67</v>
      </c>
      <c r="BM6" s="35">
        <f t="shared" si="7"/>
        <v>1144.79</v>
      </c>
      <c r="BN6" s="35">
        <f t="shared" si="7"/>
        <v>1061.58</v>
      </c>
      <c r="BO6" s="34" t="str">
        <f>IF(BO7="","",IF(BO7="-","【-】","【"&amp;SUBSTITUTE(TEXT(BO7,"#,##0.00"),"-","△")&amp;"】"))</f>
        <v>【1,141.75】</v>
      </c>
      <c r="BP6" s="35">
        <f>IF(BP7="",NA(),BP7)</f>
        <v>51.46</v>
      </c>
      <c r="BQ6" s="35">
        <f t="shared" ref="BQ6:BY6" si="8">IF(BQ7="",NA(),BQ7)</f>
        <v>57.07</v>
      </c>
      <c r="BR6" s="35">
        <f t="shared" si="8"/>
        <v>51.63</v>
      </c>
      <c r="BS6" s="35">
        <f t="shared" si="8"/>
        <v>48.94</v>
      </c>
      <c r="BT6" s="35">
        <f t="shared" si="8"/>
        <v>50.8</v>
      </c>
      <c r="BU6" s="35">
        <f t="shared" si="8"/>
        <v>34.25</v>
      </c>
      <c r="BV6" s="35">
        <f t="shared" si="8"/>
        <v>46.48</v>
      </c>
      <c r="BW6" s="35">
        <f t="shared" si="8"/>
        <v>40.6</v>
      </c>
      <c r="BX6" s="35">
        <f t="shared" si="8"/>
        <v>56.04</v>
      </c>
      <c r="BY6" s="35">
        <f t="shared" si="8"/>
        <v>58.52</v>
      </c>
      <c r="BZ6" s="34" t="str">
        <f>IF(BZ7="","",IF(BZ7="-","【-】","【"&amp;SUBSTITUTE(TEXT(BZ7,"#,##0.00"),"-","△")&amp;"】"))</f>
        <v>【54.93】</v>
      </c>
      <c r="CA6" s="35">
        <f>IF(CA7="",NA(),CA7)</f>
        <v>314.82</v>
      </c>
      <c r="CB6" s="35">
        <f t="shared" ref="CB6:CJ6" si="9">IF(CB7="",NA(),CB7)</f>
        <v>289.83999999999997</v>
      </c>
      <c r="CC6" s="35">
        <f t="shared" si="9"/>
        <v>325.5</v>
      </c>
      <c r="CD6" s="35">
        <f t="shared" si="9"/>
        <v>337.88</v>
      </c>
      <c r="CE6" s="35">
        <f t="shared" si="9"/>
        <v>327.84</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60.03</v>
      </c>
      <c r="CM6" s="35">
        <f t="shared" ref="CM6:CU6" si="10">IF(CM7="",NA(),CM7)</f>
        <v>64.55</v>
      </c>
      <c r="CN6" s="35">
        <f t="shared" si="10"/>
        <v>67.59</v>
      </c>
      <c r="CO6" s="35">
        <f t="shared" si="10"/>
        <v>65.349999999999994</v>
      </c>
      <c r="CP6" s="35">
        <f t="shared" si="10"/>
        <v>64.260000000000005</v>
      </c>
      <c r="CQ6" s="35">
        <f t="shared" si="10"/>
        <v>57.55</v>
      </c>
      <c r="CR6" s="35">
        <f t="shared" si="10"/>
        <v>57.43</v>
      </c>
      <c r="CS6" s="35">
        <f t="shared" si="10"/>
        <v>57.29</v>
      </c>
      <c r="CT6" s="35">
        <f t="shared" si="10"/>
        <v>55.9</v>
      </c>
      <c r="CU6" s="35">
        <f t="shared" si="10"/>
        <v>57.3</v>
      </c>
      <c r="CV6" s="34" t="str">
        <f>IF(CV7="","",IF(CV7="-","【-】","【"&amp;SUBSTITUTE(TEXT(CV7,"#,##0.00"),"-","△")&amp;"】"))</f>
        <v>【56.91】</v>
      </c>
      <c r="CW6" s="35">
        <f>IF(CW7="",NA(),CW7)</f>
        <v>70.33</v>
      </c>
      <c r="CX6" s="35">
        <f t="shared" ref="CX6:DF6" si="11">IF(CX7="",NA(),CX7)</f>
        <v>63.55</v>
      </c>
      <c r="CY6" s="35">
        <f t="shared" si="11"/>
        <v>57.65</v>
      </c>
      <c r="CZ6" s="35">
        <f t="shared" si="11"/>
        <v>70.25</v>
      </c>
      <c r="DA6" s="35">
        <f t="shared" si="11"/>
        <v>70.91</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0.11</v>
      </c>
      <c r="EE6" s="35">
        <f t="shared" ref="EE6:EM6" si="14">IF(EE7="",NA(),EE7)</f>
        <v>0.59</v>
      </c>
      <c r="EF6" s="34">
        <f t="shared" si="14"/>
        <v>0</v>
      </c>
      <c r="EG6" s="35">
        <f t="shared" si="14"/>
        <v>0.22</v>
      </c>
      <c r="EH6" s="35">
        <f t="shared" si="14"/>
        <v>0.09</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63657</v>
      </c>
      <c r="D7" s="37">
        <v>47</v>
      </c>
      <c r="E7" s="37">
        <v>1</v>
      </c>
      <c r="F7" s="37">
        <v>0</v>
      </c>
      <c r="G7" s="37">
        <v>0</v>
      </c>
      <c r="H7" s="37" t="s">
        <v>108</v>
      </c>
      <c r="I7" s="37" t="s">
        <v>109</v>
      </c>
      <c r="J7" s="37" t="s">
        <v>110</v>
      </c>
      <c r="K7" s="37" t="s">
        <v>111</v>
      </c>
      <c r="L7" s="37" t="s">
        <v>112</v>
      </c>
      <c r="M7" s="37" t="s">
        <v>113</v>
      </c>
      <c r="N7" s="38" t="s">
        <v>114</v>
      </c>
      <c r="O7" s="38" t="s">
        <v>115</v>
      </c>
      <c r="P7" s="38">
        <v>97.58</v>
      </c>
      <c r="Q7" s="38">
        <v>3130</v>
      </c>
      <c r="R7" s="38">
        <v>3346</v>
      </c>
      <c r="S7" s="38">
        <v>211.63</v>
      </c>
      <c r="T7" s="38">
        <v>15.81</v>
      </c>
      <c r="U7" s="38">
        <v>3221</v>
      </c>
      <c r="V7" s="38">
        <v>6.83</v>
      </c>
      <c r="W7" s="38">
        <v>471.6</v>
      </c>
      <c r="X7" s="38">
        <v>76.150000000000006</v>
      </c>
      <c r="Y7" s="38">
        <v>74.599999999999994</v>
      </c>
      <c r="Z7" s="38">
        <v>75.52</v>
      </c>
      <c r="AA7" s="38">
        <v>77.900000000000006</v>
      </c>
      <c r="AB7" s="38">
        <v>76.900000000000006</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1238.2</v>
      </c>
      <c r="BF7" s="38">
        <v>1165.8499999999999</v>
      </c>
      <c r="BG7" s="38">
        <v>1115.56</v>
      </c>
      <c r="BH7" s="38">
        <v>1055.43</v>
      </c>
      <c r="BI7" s="38">
        <v>1088.54</v>
      </c>
      <c r="BJ7" s="38">
        <v>1113.76</v>
      </c>
      <c r="BK7" s="38">
        <v>1125.69</v>
      </c>
      <c r="BL7" s="38">
        <v>1134.67</v>
      </c>
      <c r="BM7" s="38">
        <v>1144.79</v>
      </c>
      <c r="BN7" s="38">
        <v>1061.58</v>
      </c>
      <c r="BO7" s="38">
        <v>1141.75</v>
      </c>
      <c r="BP7" s="38">
        <v>51.46</v>
      </c>
      <c r="BQ7" s="38">
        <v>57.07</v>
      </c>
      <c r="BR7" s="38">
        <v>51.63</v>
      </c>
      <c r="BS7" s="38">
        <v>48.94</v>
      </c>
      <c r="BT7" s="38">
        <v>50.8</v>
      </c>
      <c r="BU7" s="38">
        <v>34.25</v>
      </c>
      <c r="BV7" s="38">
        <v>46.48</v>
      </c>
      <c r="BW7" s="38">
        <v>40.6</v>
      </c>
      <c r="BX7" s="38">
        <v>56.04</v>
      </c>
      <c r="BY7" s="38">
        <v>58.52</v>
      </c>
      <c r="BZ7" s="38">
        <v>54.93</v>
      </c>
      <c r="CA7" s="38">
        <v>314.82</v>
      </c>
      <c r="CB7" s="38">
        <v>289.83999999999997</v>
      </c>
      <c r="CC7" s="38">
        <v>325.5</v>
      </c>
      <c r="CD7" s="38">
        <v>337.88</v>
      </c>
      <c r="CE7" s="38">
        <v>327.84</v>
      </c>
      <c r="CF7" s="38">
        <v>501.18</v>
      </c>
      <c r="CG7" s="38">
        <v>376.61</v>
      </c>
      <c r="CH7" s="38">
        <v>440.03</v>
      </c>
      <c r="CI7" s="38">
        <v>304.35000000000002</v>
      </c>
      <c r="CJ7" s="38">
        <v>296.3</v>
      </c>
      <c r="CK7" s="38">
        <v>292.18</v>
      </c>
      <c r="CL7" s="38">
        <v>60.03</v>
      </c>
      <c r="CM7" s="38">
        <v>64.55</v>
      </c>
      <c r="CN7" s="38">
        <v>67.59</v>
      </c>
      <c r="CO7" s="38">
        <v>65.349999999999994</v>
      </c>
      <c r="CP7" s="38">
        <v>64.260000000000005</v>
      </c>
      <c r="CQ7" s="38">
        <v>57.55</v>
      </c>
      <c r="CR7" s="38">
        <v>57.43</v>
      </c>
      <c r="CS7" s="38">
        <v>57.29</v>
      </c>
      <c r="CT7" s="38">
        <v>55.9</v>
      </c>
      <c r="CU7" s="38">
        <v>57.3</v>
      </c>
      <c r="CV7" s="38">
        <v>56.91</v>
      </c>
      <c r="CW7" s="38">
        <v>70.33</v>
      </c>
      <c r="CX7" s="38">
        <v>63.55</v>
      </c>
      <c r="CY7" s="38">
        <v>57.65</v>
      </c>
      <c r="CZ7" s="38">
        <v>70.25</v>
      </c>
      <c r="DA7" s="38">
        <v>70.91</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0.11</v>
      </c>
      <c r="EE7" s="38">
        <v>0.59</v>
      </c>
      <c r="EF7" s="38">
        <v>0</v>
      </c>
      <c r="EG7" s="38">
        <v>0.22</v>
      </c>
      <c r="EH7" s="38">
        <v>0.09</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横山 鳳夫</cp:lastModifiedBy>
  <cp:lastPrinted>2019-01-16T00:25:31Z</cp:lastPrinted>
  <dcterms:created xsi:type="dcterms:W3CDTF">2018-12-03T08:41:57Z</dcterms:created>
  <dcterms:modified xsi:type="dcterms:W3CDTF">2019-01-16T00:25:33Z</dcterms:modified>
  <cp:category/>
</cp:coreProperties>
</file>