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RgDSRYcfPxaxGEI3brVXS+grU6hkSLKgQWsbP/MFo4tIuS+jhtnp2kD6/6lM7/KXxb/Kpw12gm31a/DXZ+uUA==" workbookSaltValue="7hTgn8c1pApMQ1Vh0Cqt2Q=="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<sst xmlns="http://schemas.openxmlformats.org/spreadsheetml/2006/main" count="232" uniqueCount="120">
  <si>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</si>
  <si>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</si>
  <si>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</si>
  <si>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</si>
  <si>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</si>
  <si>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</si>
  <si>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</si>
  <si>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</si>
  <si>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</si>
  <si>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</si>
  <si>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</si>
  <si>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</si>
  <si>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</si>
  <si>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</si>
  <si>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</si>
  <si>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</si>
  <si>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</si>
  <si>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</si>
  <si>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</si>
  <si>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</si>
  <si>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</si>
  <si>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</si>
  <si>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</si>
  <si>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</si>
  <si>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</si>
  <si>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</si>
  <si>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</si>
  <si>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</si>
  <si>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</si>
  <si>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</si>
  <si>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</si>
  <si>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</si>
  <si>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</si>
  <si>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</si>
  <si>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</si>
  <si>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</si>
  <si>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</si>
  <si>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</si>
  <si>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</si>
  <si>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</si>
  <si>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</si>
  <si>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</si>
  <si>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</si>
  <si>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</si>
  <si>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</si>
  <si>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</si>
  <si>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</si>
  <si>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</si>
  <si>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</si>
  <si>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</si>
  <si>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</si>
  <si>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</si>
  <si>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</si>
  <si>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</si>
  <si>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</si>
  <si>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</si>
  <si>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</si>
  <si>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</si>
  <si>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</si>
  <si>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</si>
  <si>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</si>
  <si>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</si>
  <si>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</si>
  <si>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</si>
  <si>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</si>
  <si>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</si>
  <si>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</si>
  <si>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</si>
  <si>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</si>
  <si>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</si>
  <si>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</si>
  <si>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</si>
  <si>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</si>
  <si>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</si>
  <si>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</si>
  <si>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</si>
  <si>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</si>
  <si>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</si>
  <si>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</si>
  <si>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</si>
  <si>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</si>
  <si>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</si>
  <si>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</si>
  <si>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</si>
  <si>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</si>
  <si>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</si>
  <si>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</si>
  <si>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</si>
  <si>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</si>
  <si>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</si>
  <si>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</si>
  <si>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</si>
  <si>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</si>
  <si>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</si>
  <si>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</si>
  <si>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</si>
  <si>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</si>
  <si>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</si>
  <si>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</si>
  <si>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</si>
  <si>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</si>
  <si>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</si>
  <si>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</si>
  <si>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</si>
  <si>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</si>
  <si>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高畠町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</si>
  <si>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</si>
  <si>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</si>
  <si>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</si>
  <si>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</si>
  <si>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</si>
  <si>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</si>
  <si>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</si>
  <si>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</si>
  <si>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</si>
  <si>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</si>
  <si>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</si>
  <si>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当該指標は１００％を超えているが、第１水源地更新事業（Ｈ２７～３０）に係る費用が見込まれているため、費用削減に取り組み経営改善を図っていく。
②累積欠損金比率
営業活動により生じた損失はない。
③流動比率
流動比率は100％を大きく上回り、安定した資金繰りができている。
④企業債残高対給水収益比率
Ｈ３５から企業債の償還が終了していくため将来の比率は改善されていく。
⑤料金回収率
平均値を上回っているが、今後も費用の削減と更新投資に充てる財源を確保していくように努める。
⑥給水原価
平均値を上回っているため、維持管理費の削減などの経営改善が必要である。
⑦施設利用率
季節によって使用水量に変動はあるが施設自体に遊休状態はなく適切な施設規模を維持管理している。
⑧有収率
毎年度実施の漏水調査業務により、漏水等の原因を特定し、給水される水量を収益に結びつけることができている。</t>
    <rPh sb="347" eb="350">
      <t>マイネンド</t>
    </rPh>
    <rPh sb="350" eb="352">
      <t>ジッシ</t>
    </rPh>
    <rPh sb="353" eb="355">
      <t>ロウスイ</t>
    </rPh>
    <rPh sb="355" eb="357">
      <t>チョウサ</t>
    </rPh>
    <rPh sb="357" eb="359">
      <t>ギョウム</t>
    </rPh>
    <phoneticPr fontId="4"/>
  </si>
  <si>
    <t>①有形固定資産減価償却率
②管路経年化率
③管路更新率
法定耐用年数を超えている配水管が全体の19.08％（約43,700ｍ）があるため更新、長寿命化に取り組み、老朽管を計画的に更新することが必要である。</t>
    <rPh sb="54" eb="55">
      <t>ヤク</t>
    </rPh>
    <phoneticPr fontId="4"/>
  </si>
  <si>
    <t>経営状況の収益性など概ね良好と判断できる。
上和田地区水道未普及地域解消事業がＨ２８完了、第１水源地更新事業（Ｈ２７～３０）や管路更新に取り組むため中長期的な財源確保と経費の費用削減等に努めていきます。
給水人口の減少、節水意識の向上、節水器機の普及、経済情勢等を反映して、水道料金収入が減少することは避けられない事実であり、財源確保のためには料金体系の見直しや広域連携について検討する必要がある。</t>
    <rPh sb="181" eb="183">
      <t>コウイキ</t>
    </rPh>
    <rPh sb="183" eb="185">
      <t>レンケイ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</si>
</sst>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0.14000000000000001</c:v>
                </c:pt>
                <c:pt idx="1">
                  <c:v>0.41</c:v>
                </c:pt>
                <c:pt idx="2" formatCode="#,##0.00;&quot;△&quot;#,##0.00">
                  <c:v>0</c:v>
                </c:pt>
                <c:pt idx="3">
                  <c:v>0.48</c:v>
                </c:pt>
                <c:pt idx="4">
                  <c:v>0.03</c:v>
                </c:pt>
              </c:numCache>
            </c:numRef>
          </c:val>
          <c:extLst xmlns:c16r2="http://schemas.microsoft.com/office/drawing/2015/06/chart">
            <c:ext xmlns:c16="http://schemas.microsoft.com/office/drawing/2014/chart" uri="{C3380CC4-5D6E-409C-BE32-E72D297353CC}">
              <c16:uniqueId val="{00000000-A6FB-4E21-B935-C67C80D696B1}"/>
            </c:ext>
          </c:extLst>
        </c:ser>
        <c:dLbls>
          <c:showLegendKey val="0"/>
          <c:showVal val="0"/>
          <c:showCatName val="0"/>
          <c:showSerName val="0"/>
          <c:showPercent val="0"/>
          <c:showBubbleSize val="0"/>
        </c:dLbls>
        <c:gapWidth val="150"/>
        <c:axId val="112484736"/>
        <c:axId val="11248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A6FB-4E21-B935-C67C80D696B1}"/>
            </c:ext>
          </c:extLst>
        </c:ser>
        <c:dLbls>
          <c:showLegendKey val="0"/>
          <c:showVal val="0"/>
          <c:showCatName val="0"/>
          <c:showSerName val="0"/>
          <c:showPercent val="0"/>
          <c:showBubbleSize val="0"/>
        </c:dLbls>
        <c:marker val="1"/>
        <c:smooth val="0"/>
        <c:axId val="112484736"/>
        <c:axId val="112486656"/>
      </c:lineChart>
      <c:dateAx>
        <c:axId val="112484736"/>
        <c:scaling>
          <c:orientation val="minMax"/>
        </c:scaling>
        <c:delete val="1"/>
        <c:axPos val="b"/>
        <c:numFmt formatCode="ge" sourceLinked="1"/>
        <c:majorTickMark val="none"/>
        <c:minorTickMark val="none"/>
        <c:tickLblPos val="none"/>
        <c:crossAx val="112486656"/>
        <c:crosses val="autoZero"/>
        <c:auto val="1"/>
        <c:lblOffset val="100"/>
        <c:baseTimeUnit val="years"/>
      </c:dateAx>
      <c:valAx>
        <c:axId val="1124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70.72</c:v>
                </c:pt>
                <c:pt idx="1">
                  <c:v>70.34</c:v>
                </c:pt>
                <c:pt idx="2">
                  <c:v>67.59</c:v>
                </c:pt>
                <c:pt idx="3">
                  <c:v>65.12</c:v>
                </c:pt>
                <c:pt idx="4">
                  <c:v>67.11</c:v>
                </c:pt>
              </c:numCache>
            </c:numRef>
          </c:val>
          <c:extLst xmlns:c16r2="http://schemas.microsoft.com/office/drawing/2015/06/chart">
            <c:ext xmlns:c16="http://schemas.microsoft.com/office/drawing/2014/chart" uri="{C3380CC4-5D6E-409C-BE32-E72D297353CC}">
              <c16:uniqueId val="{00000000-A538-429E-8C62-9D4920925EE6}"/>
            </c:ext>
          </c:extLst>
        </c:ser>
        <c:dLbls>
          <c:showLegendKey val="0"/>
          <c:showVal val="0"/>
          <c:showCatName val="0"/>
          <c:showSerName val="0"/>
          <c:showPercent val="0"/>
          <c:showBubbleSize val="0"/>
        </c:dLbls>
        <c:gapWidth val="150"/>
        <c:axId val="112922624"/>
        <c:axId val="11292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A538-429E-8C62-9D4920925EE6}"/>
            </c:ext>
          </c:extLst>
        </c:ser>
        <c:dLbls>
          <c:showLegendKey val="0"/>
          <c:showVal val="0"/>
          <c:showCatName val="0"/>
          <c:showSerName val="0"/>
          <c:showPercent val="0"/>
          <c:showBubbleSize val="0"/>
        </c:dLbls>
        <c:marker val="1"/>
        <c:smooth val="0"/>
        <c:axId val="112922624"/>
        <c:axId val="112924544"/>
      </c:lineChart>
      <c:dateAx>
        <c:axId val="112922624"/>
        <c:scaling>
          <c:orientation val="minMax"/>
        </c:scaling>
        <c:delete val="1"/>
        <c:axPos val="b"/>
        <c:numFmt formatCode="ge" sourceLinked="1"/>
        <c:majorTickMark val="none"/>
        <c:minorTickMark val="none"/>
        <c:tickLblPos val="none"/>
        <c:crossAx val="112924544"/>
        <c:crosses val="autoZero"/>
        <c:auto val="1"/>
        <c:lblOffset val="100"/>
        <c:baseTimeUnit val="years"/>
      </c:dateAx>
      <c:valAx>
        <c:axId val="1129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91.45</c:v>
                </c:pt>
                <c:pt idx="1">
                  <c:v>91.48</c:v>
                </c:pt>
                <c:pt idx="2">
                  <c:v>92.64</c:v>
                </c:pt>
                <c:pt idx="3">
                  <c:v>96.8</c:v>
                </c:pt>
                <c:pt idx="4">
                  <c:v>94.53</c:v>
                </c:pt>
              </c:numCache>
            </c:numRef>
          </c:val>
          <c:extLst xmlns:c16r2="http://schemas.microsoft.com/office/drawing/2015/06/chart">
            <c:ext xmlns:c16="http://schemas.microsoft.com/office/drawing/2014/chart" uri="{C3380CC4-5D6E-409C-BE32-E72D297353CC}">
              <c16:uniqueId val="{00000000-1941-42AA-AE5A-AF390DBD860F}"/>
            </c:ext>
          </c:extLst>
        </c:ser>
        <c:dLbls>
          <c:showLegendKey val="0"/>
          <c:showVal val="0"/>
          <c:showCatName val="0"/>
          <c:showSerName val="0"/>
          <c:showPercent val="0"/>
          <c:showBubbleSize val="0"/>
        </c:dLbls>
        <c:gapWidth val="150"/>
        <c:axId val="112972160"/>
        <c:axId val="11297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1941-42AA-AE5A-AF390DBD860F}"/>
            </c:ext>
          </c:extLst>
        </c:ser>
        <c:dLbls>
          <c:showLegendKey val="0"/>
          <c:showVal val="0"/>
          <c:showCatName val="0"/>
          <c:showSerName val="0"/>
          <c:showPercent val="0"/>
          <c:showBubbleSize val="0"/>
        </c:dLbls>
        <c:marker val="1"/>
        <c:smooth val="0"/>
        <c:axId val="112972160"/>
        <c:axId val="112974080"/>
      </c:lineChart>
      <c:dateAx>
        <c:axId val="112972160"/>
        <c:scaling>
          <c:orientation val="minMax"/>
        </c:scaling>
        <c:delete val="1"/>
        <c:axPos val="b"/>
        <c:numFmt formatCode="ge" sourceLinked="1"/>
        <c:majorTickMark val="none"/>
        <c:minorTickMark val="none"/>
        <c:tickLblPos val="none"/>
        <c:crossAx val="112974080"/>
        <c:crosses val="autoZero"/>
        <c:auto val="1"/>
        <c:lblOffset val="100"/>
        <c:baseTimeUnit val="years"/>
      </c:dateAx>
      <c:valAx>
        <c:axId val="1129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112.85</c:v>
                </c:pt>
                <c:pt idx="1">
                  <c:v>110.33</c:v>
                </c:pt>
                <c:pt idx="2">
                  <c:v>108.58</c:v>
                </c:pt>
                <c:pt idx="3">
                  <c:v>112.09</c:v>
                </c:pt>
                <c:pt idx="4">
                  <c:v>115.58</c:v>
                </c:pt>
              </c:numCache>
            </c:numRef>
          </c:val>
          <c:extLst xmlns:c16r2="http://schemas.microsoft.com/office/drawing/2015/06/chart">
            <c:ext xmlns:c16="http://schemas.microsoft.com/office/drawing/2014/chart" uri="{C3380CC4-5D6E-409C-BE32-E72D297353CC}">
              <c16:uniqueId val="{00000000-04AC-4735-B5FE-2B8269CD5E8A}"/>
            </c:ext>
          </c:extLst>
        </c:ser>
        <c:dLbls>
          <c:showLegendKey val="0"/>
          <c:showVal val="0"/>
          <c:showCatName val="0"/>
          <c:showSerName val="0"/>
          <c:showPercent val="0"/>
          <c:showBubbleSize val="0"/>
        </c:dLbls>
        <c:gapWidth val="150"/>
        <c:axId val="112395008"/>
        <c:axId val="1123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04AC-4735-B5FE-2B8269CD5E8A}"/>
            </c:ext>
          </c:extLst>
        </c:ser>
        <c:dLbls>
          <c:showLegendKey val="0"/>
          <c:showVal val="0"/>
          <c:showCatName val="0"/>
          <c:showSerName val="0"/>
          <c:showPercent val="0"/>
          <c:showBubbleSize val="0"/>
        </c:dLbls>
        <c:marker val="1"/>
        <c:smooth val="0"/>
        <c:axId val="112395008"/>
        <c:axId val="112396928"/>
      </c:lineChart>
      <c:dateAx>
        <c:axId val="112395008"/>
        <c:scaling>
          <c:orientation val="minMax"/>
        </c:scaling>
        <c:delete val="1"/>
        <c:axPos val="b"/>
        <c:numFmt formatCode="ge" sourceLinked="1"/>
        <c:majorTickMark val="none"/>
        <c:minorTickMark val="none"/>
        <c:tickLblPos val="none"/>
        <c:crossAx val="112396928"/>
        <c:crosses val="autoZero"/>
        <c:auto val="1"/>
        <c:lblOffset val="100"/>
        <c:baseTimeUnit val="years"/>
      </c:dateAx>
      <c:valAx>
        <c:axId val="11239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42.73</c:v>
                </c:pt>
                <c:pt idx="1">
                  <c:v>45.79</c:v>
                </c:pt>
                <c:pt idx="2">
                  <c:v>46.76</c:v>
                </c:pt>
                <c:pt idx="3">
                  <c:v>46.6</c:v>
                </c:pt>
                <c:pt idx="4">
                  <c:v>45.95</c:v>
                </c:pt>
              </c:numCache>
            </c:numRef>
          </c:val>
          <c:extLst xmlns:c16r2="http://schemas.microsoft.com/office/drawing/2015/06/chart">
            <c:ext xmlns:c16="http://schemas.microsoft.com/office/drawing/2014/chart" uri="{C3380CC4-5D6E-409C-BE32-E72D297353CC}">
              <c16:uniqueId val="{00000000-894B-4B70-9FE9-331D2E52678A}"/>
            </c:ext>
          </c:extLst>
        </c:ser>
        <c:dLbls>
          <c:showLegendKey val="0"/>
          <c:showVal val="0"/>
          <c:showCatName val="0"/>
          <c:showSerName val="0"/>
          <c:showPercent val="0"/>
          <c:showBubbleSize val="0"/>
        </c:dLbls>
        <c:gapWidth val="150"/>
        <c:axId val="112444544"/>
        <c:axId val="1124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94B-4B70-9FE9-331D2E52678A}"/>
            </c:ext>
          </c:extLst>
        </c:ser>
        <c:dLbls>
          <c:showLegendKey val="0"/>
          <c:showVal val="0"/>
          <c:showCatName val="0"/>
          <c:showSerName val="0"/>
          <c:showPercent val="0"/>
          <c:showBubbleSize val="0"/>
        </c:dLbls>
        <c:marker val="1"/>
        <c:smooth val="0"/>
        <c:axId val="112444544"/>
        <c:axId val="112446464"/>
      </c:lineChart>
      <c:dateAx>
        <c:axId val="112444544"/>
        <c:scaling>
          <c:orientation val="minMax"/>
        </c:scaling>
        <c:delete val="1"/>
        <c:axPos val="b"/>
        <c:numFmt formatCode="ge" sourceLinked="1"/>
        <c:majorTickMark val="none"/>
        <c:minorTickMark val="none"/>
        <c:tickLblPos val="none"/>
        <c:crossAx val="112446464"/>
        <c:crosses val="autoZero"/>
        <c:auto val="1"/>
        <c:lblOffset val="100"/>
        <c:baseTimeUnit val="years"/>
      </c:dateAx>
      <c:valAx>
        <c:axId val="1124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0.28000000000000003</c:v>
                </c:pt>
                <c:pt idx="1">
                  <c:v>0.27</c:v>
                </c:pt>
                <c:pt idx="2">
                  <c:v>16.89</c:v>
                </c:pt>
                <c:pt idx="3">
                  <c:v>16.59</c:v>
                </c:pt>
                <c:pt idx="4">
                  <c:v>19.079999999999998</c:v>
                </c:pt>
              </c:numCache>
            </c:numRef>
          </c:val>
          <c:extLst xmlns:c16r2="http://schemas.microsoft.com/office/drawing/2015/06/chart">
            <c:ext xmlns:c16="http://schemas.microsoft.com/office/drawing/2014/chart" uri="{C3380CC4-5D6E-409C-BE32-E72D297353CC}">
              <c16:uniqueId val="{00000000-7461-4E5A-92DD-FBA50C1481A4}"/>
            </c:ext>
          </c:extLst>
        </c:ser>
        <c:dLbls>
          <c:showLegendKey val="0"/>
          <c:showVal val="0"/>
          <c:showCatName val="0"/>
          <c:showSerName val="0"/>
          <c:showPercent val="0"/>
          <c:showBubbleSize val="0"/>
        </c:dLbls>
        <c:gapWidth val="150"/>
        <c:axId val="112801280"/>
        <c:axId val="1128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7461-4E5A-92DD-FBA50C1481A4}"/>
            </c:ext>
          </c:extLst>
        </c:ser>
        <c:dLbls>
          <c:showLegendKey val="0"/>
          <c:showVal val="0"/>
          <c:showCatName val="0"/>
          <c:showSerName val="0"/>
          <c:showPercent val="0"/>
          <c:showBubbleSize val="0"/>
        </c:dLbls>
        <c:marker val="1"/>
        <c:smooth val="0"/>
        <c:axId val="112801280"/>
        <c:axId val="112803200"/>
      </c:lineChart>
      <c:dateAx>
        <c:axId val="112801280"/>
        <c:scaling>
          <c:orientation val="minMax"/>
        </c:scaling>
        <c:delete val="1"/>
        <c:axPos val="b"/>
        <c:numFmt formatCode="ge" sourceLinked="1"/>
        <c:majorTickMark val="none"/>
        <c:minorTickMark val="none"/>
        <c:tickLblPos val="none"/>
        <c:crossAx val="112803200"/>
        <c:crosses val="autoZero"/>
        <c:auto val="1"/>
        <c:lblOffset val="100"/>
        <c:baseTimeUnit val="years"/>
      </c:dateAx>
      <c:valAx>
        <c:axId val="1128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8A6-4C4B-B04F-C5FAFAE42D8A}"/>
            </c:ext>
          </c:extLst>
        </c:ser>
        <c:dLbls>
          <c:showLegendKey val="0"/>
          <c:showVal val="0"/>
          <c:showCatName val="0"/>
          <c:showSerName val="0"/>
          <c:showPercent val="0"/>
          <c:showBubbleSize val="0"/>
        </c:dLbls>
        <c:gapWidth val="150"/>
        <c:axId val="112525696"/>
        <c:axId val="11252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58A6-4C4B-B04F-C5FAFAE42D8A}"/>
            </c:ext>
          </c:extLst>
        </c:ser>
        <c:dLbls>
          <c:showLegendKey val="0"/>
          <c:showVal val="0"/>
          <c:showCatName val="0"/>
          <c:showSerName val="0"/>
          <c:showPercent val="0"/>
          <c:showBubbleSize val="0"/>
        </c:dLbls>
        <c:marker val="1"/>
        <c:smooth val="0"/>
        <c:axId val="112525696"/>
        <c:axId val="112527616"/>
      </c:lineChart>
      <c:dateAx>
        <c:axId val="112525696"/>
        <c:scaling>
          <c:orientation val="minMax"/>
        </c:scaling>
        <c:delete val="1"/>
        <c:axPos val="b"/>
        <c:numFmt formatCode="ge" sourceLinked="1"/>
        <c:majorTickMark val="none"/>
        <c:minorTickMark val="none"/>
        <c:tickLblPos val="none"/>
        <c:crossAx val="112527616"/>
        <c:crosses val="autoZero"/>
        <c:auto val="1"/>
        <c:lblOffset val="100"/>
        <c:baseTimeUnit val="years"/>
      </c:dateAx>
      <c:valAx>
        <c:axId val="11252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5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1843.4</c:v>
                </c:pt>
                <c:pt idx="1">
                  <c:v>1161.55</c:v>
                </c:pt>
                <c:pt idx="2">
                  <c:v>1112.6300000000001</c:v>
                </c:pt>
                <c:pt idx="3">
                  <c:v>493.96</c:v>
                </c:pt>
                <c:pt idx="4">
                  <c:v>291.08999999999997</c:v>
                </c:pt>
              </c:numCache>
            </c:numRef>
          </c:val>
          <c:extLst xmlns:c16r2="http://schemas.microsoft.com/office/drawing/2015/06/chart">
            <c:ext xmlns:c16="http://schemas.microsoft.com/office/drawing/2014/chart" uri="{C3380CC4-5D6E-409C-BE32-E72D297353CC}">
              <c16:uniqueId val="{00000000-53DE-4EAC-82D1-F34683923634}"/>
            </c:ext>
          </c:extLst>
        </c:ser>
        <c:dLbls>
          <c:showLegendKey val="0"/>
          <c:showVal val="0"/>
          <c:showCatName val="0"/>
          <c:showSerName val="0"/>
          <c:showPercent val="0"/>
          <c:showBubbleSize val="0"/>
        </c:dLbls>
        <c:gapWidth val="150"/>
        <c:axId val="112536576"/>
        <c:axId val="11255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53DE-4EAC-82D1-F34683923634}"/>
            </c:ext>
          </c:extLst>
        </c:ser>
        <c:dLbls>
          <c:showLegendKey val="0"/>
          <c:showVal val="0"/>
          <c:showCatName val="0"/>
          <c:showSerName val="0"/>
          <c:showPercent val="0"/>
          <c:showBubbleSize val="0"/>
        </c:dLbls>
        <c:marker val="1"/>
        <c:smooth val="0"/>
        <c:axId val="112536576"/>
        <c:axId val="112559232"/>
      </c:lineChart>
      <c:dateAx>
        <c:axId val="112536576"/>
        <c:scaling>
          <c:orientation val="minMax"/>
        </c:scaling>
        <c:delete val="1"/>
        <c:axPos val="b"/>
        <c:numFmt formatCode="ge" sourceLinked="1"/>
        <c:majorTickMark val="none"/>
        <c:minorTickMark val="none"/>
        <c:tickLblPos val="none"/>
        <c:crossAx val="112559232"/>
        <c:crosses val="autoZero"/>
        <c:auto val="1"/>
        <c:lblOffset val="100"/>
        <c:baseTimeUnit val="years"/>
      </c:dateAx>
      <c:valAx>
        <c:axId val="11255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5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112.11</c:v>
                </c:pt>
                <c:pt idx="1">
                  <c:v>120.86</c:v>
                </c:pt>
                <c:pt idx="2">
                  <c:v>121.81</c:v>
                </c:pt>
                <c:pt idx="3">
                  <c:v>117.26</c:v>
                </c:pt>
                <c:pt idx="4">
                  <c:v>108.77</c:v>
                </c:pt>
              </c:numCache>
            </c:numRef>
          </c:val>
          <c:extLst xmlns:c16r2="http://schemas.microsoft.com/office/drawing/2015/06/chart">
            <c:ext xmlns:c16="http://schemas.microsoft.com/office/drawing/2014/chart" uri="{C3380CC4-5D6E-409C-BE32-E72D297353CC}">
              <c16:uniqueId val="{00000000-7BE9-4A26-A374-C5005E640B5B}"/>
            </c:ext>
          </c:extLst>
        </c:ser>
        <c:dLbls>
          <c:showLegendKey val="0"/>
          <c:showVal val="0"/>
          <c:showCatName val="0"/>
          <c:showSerName val="0"/>
          <c:showPercent val="0"/>
          <c:showBubbleSize val="0"/>
        </c:dLbls>
        <c:gapWidth val="150"/>
        <c:axId val="112589824"/>
        <c:axId val="11266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7BE9-4A26-A374-C5005E640B5B}"/>
            </c:ext>
          </c:extLst>
        </c:ser>
        <c:dLbls>
          <c:showLegendKey val="0"/>
          <c:showVal val="0"/>
          <c:showCatName val="0"/>
          <c:showSerName val="0"/>
          <c:showPercent val="0"/>
          <c:showBubbleSize val="0"/>
        </c:dLbls>
        <c:marker val="1"/>
        <c:smooth val="0"/>
        <c:axId val="112589824"/>
        <c:axId val="112661632"/>
      </c:lineChart>
      <c:dateAx>
        <c:axId val="112589824"/>
        <c:scaling>
          <c:orientation val="minMax"/>
        </c:scaling>
        <c:delete val="1"/>
        <c:axPos val="b"/>
        <c:numFmt formatCode="ge" sourceLinked="1"/>
        <c:majorTickMark val="none"/>
        <c:minorTickMark val="none"/>
        <c:tickLblPos val="none"/>
        <c:crossAx val="112661632"/>
        <c:crosses val="autoZero"/>
        <c:auto val="1"/>
        <c:lblOffset val="100"/>
        <c:baseTimeUnit val="years"/>
      </c:dateAx>
      <c:valAx>
        <c:axId val="11266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5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108.95</c:v>
                </c:pt>
                <c:pt idx="1">
                  <c:v>107.5</c:v>
                </c:pt>
                <c:pt idx="2">
                  <c:v>105.69</c:v>
                </c:pt>
                <c:pt idx="3">
                  <c:v>108.89</c:v>
                </c:pt>
                <c:pt idx="4">
                  <c:v>113.59</c:v>
                </c:pt>
              </c:numCache>
            </c:numRef>
          </c:val>
          <c:extLst xmlns:c16r2="http://schemas.microsoft.com/office/drawing/2015/06/chart">
            <c:ext xmlns:c16="http://schemas.microsoft.com/office/drawing/2014/chart" uri="{C3380CC4-5D6E-409C-BE32-E72D297353CC}">
              <c16:uniqueId val="{00000000-6491-4112-A0EE-F883C32F602C}"/>
            </c:ext>
          </c:extLst>
        </c:ser>
        <c:dLbls>
          <c:showLegendKey val="0"/>
          <c:showVal val="0"/>
          <c:showCatName val="0"/>
          <c:showSerName val="0"/>
          <c:showPercent val="0"/>
          <c:showBubbleSize val="0"/>
        </c:dLbls>
        <c:gapWidth val="150"/>
        <c:axId val="112700800"/>
        <c:axId val="1127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6491-4112-A0EE-F883C32F602C}"/>
            </c:ext>
          </c:extLst>
        </c:ser>
        <c:dLbls>
          <c:showLegendKey val="0"/>
          <c:showVal val="0"/>
          <c:showCatName val="0"/>
          <c:showSerName val="0"/>
          <c:showPercent val="0"/>
          <c:showBubbleSize val="0"/>
        </c:dLbls>
        <c:marker val="1"/>
        <c:smooth val="0"/>
        <c:axId val="112700800"/>
        <c:axId val="112715264"/>
      </c:lineChart>
      <c:dateAx>
        <c:axId val="112700800"/>
        <c:scaling>
          <c:orientation val="minMax"/>
        </c:scaling>
        <c:delete val="1"/>
        <c:axPos val="b"/>
        <c:numFmt formatCode="ge" sourceLinked="1"/>
        <c:majorTickMark val="none"/>
        <c:minorTickMark val="none"/>
        <c:tickLblPos val="none"/>
        <c:crossAx val="112715264"/>
        <c:crosses val="autoZero"/>
        <c:auto val="1"/>
        <c:lblOffset val="100"/>
        <c:baseTimeUnit val="years"/>
      </c:dateAx>
      <c:valAx>
        <c:axId val="1127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185.89</c:v>
                </c:pt>
                <c:pt idx="1">
                  <c:v>188.75</c:v>
                </c:pt>
                <c:pt idx="2">
                  <c:v>192.53</c:v>
                </c:pt>
                <c:pt idx="3">
                  <c:v>187.73</c:v>
                </c:pt>
                <c:pt idx="4">
                  <c:v>180.47</c:v>
                </c:pt>
              </c:numCache>
            </c:numRef>
          </c:val>
          <c:extLst xmlns:c16r2="http://schemas.microsoft.com/office/drawing/2015/06/chart">
            <c:ext xmlns:c16="http://schemas.microsoft.com/office/drawing/2014/chart" uri="{C3380CC4-5D6E-409C-BE32-E72D297353CC}">
              <c16:uniqueId val="{00000000-EC37-4850-8FE9-CEF25E2F44ED}"/>
            </c:ext>
          </c:extLst>
        </c:ser>
        <c:dLbls>
          <c:showLegendKey val="0"/>
          <c:showVal val="0"/>
          <c:showCatName val="0"/>
          <c:showSerName val="0"/>
          <c:showPercent val="0"/>
          <c:showBubbleSize val="0"/>
        </c:dLbls>
        <c:gapWidth val="150"/>
        <c:axId val="112864640"/>
        <c:axId val="11289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EC37-4850-8FE9-CEF25E2F44ED}"/>
            </c:ext>
          </c:extLst>
        </c:ser>
        <c:dLbls>
          <c:showLegendKey val="0"/>
          <c:showVal val="0"/>
          <c:showCatName val="0"/>
          <c:showSerName val="0"/>
          <c:showPercent val="0"/>
          <c:showBubbleSize val="0"/>
        </c:dLbls>
        <c:marker val="1"/>
        <c:smooth val="0"/>
        <c:axId val="112864640"/>
        <c:axId val="112891392"/>
      </c:lineChart>
      <c:dateAx>
        <c:axId val="112864640"/>
        <c:scaling>
          <c:orientation val="minMax"/>
        </c:scaling>
        <c:delete val="1"/>
        <c:axPos val="b"/>
        <c:numFmt formatCode="ge" sourceLinked="1"/>
        <c:majorTickMark val="none"/>
        <c:minorTickMark val="none"/>
        <c:tickLblPos val="none"/>
        <c:crossAx val="112891392"/>
        <c:crosses val="autoZero"/>
        <c:auto val="1"/>
        <c:lblOffset val="100"/>
        <c:baseTimeUnit val="years"/>
      </c:dateAx>
      <c:valAx>
        <c:axId val="11289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高畠町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23788</v>
      </c>
      <c r="AM8" s="59"/>
      <c r="AN8" s="59"/>
      <c r="AO8" s="59"/>
      <c r="AP8" s="59"/>
      <c r="AQ8" s="59"/>
      <c r="AR8" s="59"/>
      <c r="AS8" s="59"/>
      <c r="AT8" s="50">
        <f>データ!$S$6</f>
        <v>180.26</v>
      </c>
      <c r="AU8" s="51"/>
      <c r="AV8" s="51"/>
      <c r="AW8" s="51"/>
      <c r="AX8" s="51"/>
      <c r="AY8" s="51"/>
      <c r="AZ8" s="51"/>
      <c r="BA8" s="51"/>
      <c r="BB8" s="52">
        <f>データ!$T$6</f>
        <v>131.96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84.52</v>
      </c>
      <c r="J10" s="51"/>
      <c r="K10" s="51"/>
      <c r="L10" s="51"/>
      <c r="M10" s="51"/>
      <c r="N10" s="51"/>
      <c r="O10" s="62"/>
      <c r="P10" s="52">
        <f>データ!$P$6</f>
        <v>99.2</v>
      </c>
      <c r="Q10" s="52"/>
      <c r="R10" s="52"/>
      <c r="S10" s="52"/>
      <c r="T10" s="52"/>
      <c r="U10" s="52"/>
      <c r="V10" s="52"/>
      <c r="W10" s="59">
        <f>データ!$Q$6</f>
        <v>3780</v>
      </c>
      <c r="X10" s="59"/>
      <c r="Y10" s="59"/>
      <c r="Z10" s="59"/>
      <c r="AA10" s="59"/>
      <c r="AB10" s="59"/>
      <c r="AC10" s="59"/>
      <c r="AD10" s="2"/>
      <c r="AE10" s="2"/>
      <c r="AF10" s="2"/>
      <c r="AG10" s="2"/>
      <c r="AH10" s="4"/>
      <c r="AI10" s="4"/>
      <c r="AJ10" s="4"/>
      <c r="AK10" s="4"/>
      <c r="AL10" s="59">
        <f>データ!$U$6</f>
        <v>23464</v>
      </c>
      <c r="AM10" s="59"/>
      <c r="AN10" s="59"/>
      <c r="AO10" s="59"/>
      <c r="AP10" s="59"/>
      <c r="AQ10" s="59"/>
      <c r="AR10" s="59"/>
      <c r="AS10" s="59"/>
      <c r="AT10" s="50">
        <f>データ!$V$6</f>
        <v>43.7</v>
      </c>
      <c r="AU10" s="51"/>
      <c r="AV10" s="51"/>
      <c r="AW10" s="51"/>
      <c r="AX10" s="51"/>
      <c r="AY10" s="51"/>
      <c r="AZ10" s="51"/>
      <c r="BA10" s="51"/>
      <c r="BB10" s="52">
        <f>データ!$W$6</f>
        <v>536.92999999999995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ny1RMTbf4rZxmYd1KJ4dBY8ayVLqsC5krn6fJ4Paz12c5vAI1OI2m8h42YeoZiPyvk8JopPza0CvqNYrcj2Dg==" saltValue="rREAAoylFAro+GZH6dCMT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63819</v>
      </c>
      <c r="D6" s="33">
        <f t="shared" si="3"/>
        <v>46</v>
      </c>
      <c r="E6" s="33">
        <f t="shared" si="3"/>
        <v>1</v>
      </c>
      <c r="F6" s="33">
        <f t="shared" si="3"/>
        <v>0</v>
      </c>
      <c r="G6" s="33">
        <f t="shared" si="3"/>
        <v>1</v>
      </c>
      <c r="H6" s="33" t="str">
        <f t="shared" si="3"/>
        <v>山形県　高畠町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84.52</v>
      </c>
      <c r="P6" s="34">
        <f t="shared" si="3"/>
        <v>99.2</v>
      </c>
      <c r="Q6" s="34">
        <f t="shared" si="3"/>
        <v>3780</v>
      </c>
      <c r="R6" s="34">
        <f t="shared" si="3"/>
        <v>23788</v>
      </c>
      <c r="S6" s="34">
        <f t="shared" si="3"/>
        <v>180.26</v>
      </c>
      <c r="T6" s="34">
        <f t="shared" si="3"/>
        <v>131.96</v>
      </c>
      <c r="U6" s="34">
        <f t="shared" si="3"/>
        <v>23464</v>
      </c>
      <c r="V6" s="34">
        <f t="shared" si="3"/>
        <v>43.7</v>
      </c>
      <c r="W6" s="34">
        <f t="shared" si="3"/>
        <v>536.92999999999995</v>
      </c>
      <c r="X6" s="35">
        <f>IF(X7="",NA(),X7)</f>
        <v>112.85</v>
      </c>
      <c r="Y6" s="35">
        <f t="shared" ref="Y6:AG6" si="4">IF(Y7="",NA(),Y7)</f>
        <v>110.33</v>
      </c>
      <c r="Z6" s="35">
        <f t="shared" si="4"/>
        <v>108.58</v>
      </c>
      <c r="AA6" s="35">
        <f t="shared" si="4"/>
        <v>112.09</v>
      </c>
      <c r="AB6" s="35">
        <f t="shared" si="4"/>
        <v>115.58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1843.4</v>
      </c>
      <c r="AU6" s="35">
        <f t="shared" ref="AU6:BC6" si="6">IF(AU7="",NA(),AU7)</f>
        <v>1161.55</v>
      </c>
      <c r="AV6" s="35">
        <f t="shared" si="6"/>
        <v>1112.6300000000001</v>
      </c>
      <c r="AW6" s="35">
        <f t="shared" si="6"/>
        <v>493.96</v>
      </c>
      <c r="AX6" s="35">
        <f t="shared" si="6"/>
        <v>291.08999999999997</v>
      </c>
      <c r="AY6" s="35">
        <f t="shared" si="6"/>
        <v>963.24</v>
      </c>
      <c r="AZ6" s="35">
        <f t="shared" si="6"/>
        <v>381.53</v>
      </c>
      <c r="BA6" s="35">
        <f t="shared" si="6"/>
        <v>391.54</v>
      </c>
      <c r="BB6" s="35">
        <f t="shared" si="6"/>
        <v>384.34</v>
      </c>
      <c r="BC6" s="35">
        <f t="shared" si="6"/>
        <v>359.47</v>
      </c>
      <c r="BD6" s="34" t="str">
        <f>IF(BD7="","",IF(BD7="-","【-】","【"&amp;SUBSTITUTE(TEXT(BD7,"#,##0.00"),"-","△")&amp;"】"))</f>
        <v>【264.34】</v>
      </c>
      <c r="BE6" s="35">
        <f>IF(BE7="",NA(),BE7)</f>
        <v>112.11</v>
      </c>
      <c r="BF6" s="35">
        <f t="shared" ref="BF6:BN6" si="7">IF(BF7="",NA(),BF7)</f>
        <v>120.86</v>
      </c>
      <c r="BG6" s="35">
        <f t="shared" si="7"/>
        <v>121.81</v>
      </c>
      <c r="BH6" s="35">
        <f t="shared" si="7"/>
        <v>117.26</v>
      </c>
      <c r="BI6" s="35">
        <f t="shared" si="7"/>
        <v>108.77</v>
      </c>
      <c r="BJ6" s="35">
        <f t="shared" si="7"/>
        <v>400.38</v>
      </c>
      <c r="BK6" s="35">
        <f t="shared" si="7"/>
        <v>393.27</v>
      </c>
      <c r="BL6" s="35">
        <f t="shared" si="7"/>
        <v>386.97</v>
      </c>
      <c r="BM6" s="35">
        <f t="shared" si="7"/>
        <v>380.58</v>
      </c>
      <c r="BN6" s="35">
        <f t="shared" si="7"/>
        <v>401.79</v>
      </c>
      <c r="BO6" s="34" t="str">
        <f>IF(BO7="","",IF(BO7="-","【-】","【"&amp;SUBSTITUTE(TEXT(BO7,"#,##0.00"),"-","△")&amp;"】"))</f>
        <v>【274.27】</v>
      </c>
      <c r="BP6" s="35">
        <f>IF(BP7="",NA(),BP7)</f>
        <v>108.95</v>
      </c>
      <c r="BQ6" s="35">
        <f t="shared" ref="BQ6:BY6" si="8">IF(BQ7="",NA(),BQ7)</f>
        <v>107.5</v>
      </c>
      <c r="BR6" s="35">
        <f t="shared" si="8"/>
        <v>105.69</v>
      </c>
      <c r="BS6" s="35">
        <f t="shared" si="8"/>
        <v>108.89</v>
      </c>
      <c r="BT6" s="35">
        <f t="shared" si="8"/>
        <v>113.59</v>
      </c>
      <c r="BU6" s="35">
        <f t="shared" si="8"/>
        <v>96.56</v>
      </c>
      <c r="BV6" s="35">
        <f t="shared" si="8"/>
        <v>100.47</v>
      </c>
      <c r="BW6" s="35">
        <f t="shared" si="8"/>
        <v>101.72</v>
      </c>
      <c r="BX6" s="35">
        <f t="shared" si="8"/>
        <v>102.38</v>
      </c>
      <c r="BY6" s="35">
        <f t="shared" si="8"/>
        <v>100.12</v>
      </c>
      <c r="BZ6" s="34" t="str">
        <f>IF(BZ7="","",IF(BZ7="-","【-】","【"&amp;SUBSTITUTE(TEXT(BZ7,"#,##0.00"),"-","△")&amp;"】"))</f>
        <v>【104.36】</v>
      </c>
      <c r="CA6" s="35">
        <f>IF(CA7="",NA(),CA7)</f>
        <v>185.89</v>
      </c>
      <c r="CB6" s="35">
        <f t="shared" ref="CB6:CJ6" si="9">IF(CB7="",NA(),CB7)</f>
        <v>188.75</v>
      </c>
      <c r="CC6" s="35">
        <f t="shared" si="9"/>
        <v>192.53</v>
      </c>
      <c r="CD6" s="35">
        <f t="shared" si="9"/>
        <v>187.73</v>
      </c>
      <c r="CE6" s="35">
        <f t="shared" si="9"/>
        <v>180.47</v>
      </c>
      <c r="CF6" s="35">
        <f t="shared" si="9"/>
        <v>177.14</v>
      </c>
      <c r="CG6" s="35">
        <f t="shared" si="9"/>
        <v>169.82</v>
      </c>
      <c r="CH6" s="35">
        <f t="shared" si="9"/>
        <v>168.2</v>
      </c>
      <c r="CI6" s="35">
        <f t="shared" si="9"/>
        <v>168.67</v>
      </c>
      <c r="CJ6" s="35">
        <f t="shared" si="9"/>
        <v>174.97</v>
      </c>
      <c r="CK6" s="34" t="str">
        <f>IF(CK7="","",IF(CK7="-","【-】","【"&amp;SUBSTITUTE(TEXT(CK7,"#,##0.00"),"-","△")&amp;"】"))</f>
        <v>【165.71】</v>
      </c>
      <c r="CL6" s="35">
        <f>IF(CL7="",NA(),CL7)</f>
        <v>70.72</v>
      </c>
      <c r="CM6" s="35">
        <f t="shared" ref="CM6:CU6" si="10">IF(CM7="",NA(),CM7)</f>
        <v>70.34</v>
      </c>
      <c r="CN6" s="35">
        <f t="shared" si="10"/>
        <v>67.59</v>
      </c>
      <c r="CO6" s="35">
        <f t="shared" si="10"/>
        <v>65.12</v>
      </c>
      <c r="CP6" s="35">
        <f t="shared" si="10"/>
        <v>67.11</v>
      </c>
      <c r="CQ6" s="35">
        <f t="shared" si="10"/>
        <v>55.64</v>
      </c>
      <c r="CR6" s="35">
        <f t="shared" si="10"/>
        <v>55.13</v>
      </c>
      <c r="CS6" s="35">
        <f t="shared" si="10"/>
        <v>54.77</v>
      </c>
      <c r="CT6" s="35">
        <f t="shared" si="10"/>
        <v>54.92</v>
      </c>
      <c r="CU6" s="35">
        <f t="shared" si="10"/>
        <v>55.63</v>
      </c>
      <c r="CV6" s="34" t="str">
        <f>IF(CV7="","",IF(CV7="-","【-】","【"&amp;SUBSTITUTE(TEXT(CV7,"#,##0.00"),"-","△")&amp;"】"))</f>
        <v>【60.41】</v>
      </c>
      <c r="CW6" s="35">
        <f>IF(CW7="",NA(),CW7)</f>
        <v>91.45</v>
      </c>
      <c r="CX6" s="35">
        <f t="shared" ref="CX6:DF6" si="11">IF(CX7="",NA(),CX7)</f>
        <v>91.48</v>
      </c>
      <c r="CY6" s="35">
        <f t="shared" si="11"/>
        <v>92.64</v>
      </c>
      <c r="CZ6" s="35">
        <f t="shared" si="11"/>
        <v>96.8</v>
      </c>
      <c r="DA6" s="35">
        <f t="shared" si="11"/>
        <v>94.53</v>
      </c>
      <c r="DB6" s="35">
        <f t="shared" si="11"/>
        <v>83.09</v>
      </c>
      <c r="DC6" s="35">
        <f t="shared" si="11"/>
        <v>83</v>
      </c>
      <c r="DD6" s="35">
        <f t="shared" si="11"/>
        <v>82.89</v>
      </c>
      <c r="DE6" s="35">
        <f t="shared" si="11"/>
        <v>82.66</v>
      </c>
      <c r="DF6" s="35">
        <f t="shared" si="11"/>
        <v>82.04</v>
      </c>
      <c r="DG6" s="34" t="str">
        <f>IF(DG7="","",IF(DG7="-","【-】","【"&amp;SUBSTITUTE(TEXT(DG7,"#,##0.00"),"-","△")&amp;"】"))</f>
        <v>【89.93】</v>
      </c>
      <c r="DH6" s="35">
        <f>IF(DH7="",NA(),DH7)</f>
        <v>42.73</v>
      </c>
      <c r="DI6" s="35">
        <f t="shared" ref="DI6:DQ6" si="12">IF(DI7="",NA(),DI7)</f>
        <v>45.79</v>
      </c>
      <c r="DJ6" s="35">
        <f t="shared" si="12"/>
        <v>46.76</v>
      </c>
      <c r="DK6" s="35">
        <f t="shared" si="12"/>
        <v>46.6</v>
      </c>
      <c r="DL6" s="35">
        <f t="shared" si="12"/>
        <v>45.95</v>
      </c>
      <c r="DM6" s="35">
        <f t="shared" si="12"/>
        <v>39.06</v>
      </c>
      <c r="DN6" s="35">
        <f t="shared" si="12"/>
        <v>46.66</v>
      </c>
      <c r="DO6" s="35">
        <f t="shared" si="12"/>
        <v>47.46</v>
      </c>
      <c r="DP6" s="35">
        <f t="shared" si="12"/>
        <v>48.49</v>
      </c>
      <c r="DQ6" s="35">
        <f t="shared" si="12"/>
        <v>48.05</v>
      </c>
      <c r="DR6" s="34" t="str">
        <f>IF(DR7="","",IF(DR7="-","【-】","【"&amp;SUBSTITUTE(TEXT(DR7,"#,##0.00"),"-","△")&amp;"】"))</f>
        <v>【48.12】</v>
      </c>
      <c r="DS6" s="35">
        <f>IF(DS7="",NA(),DS7)</f>
        <v>0.28000000000000003</v>
      </c>
      <c r="DT6" s="35">
        <f t="shared" ref="DT6:EB6" si="13">IF(DT7="",NA(),DT7)</f>
        <v>0.27</v>
      </c>
      <c r="DU6" s="35">
        <f t="shared" si="13"/>
        <v>16.89</v>
      </c>
      <c r="DV6" s="35">
        <f t="shared" si="13"/>
        <v>16.59</v>
      </c>
      <c r="DW6" s="35">
        <f t="shared" si="13"/>
        <v>19.079999999999998</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0.14000000000000001</v>
      </c>
      <c r="EE6" s="35">
        <f t="shared" ref="EE6:EM6" si="14">IF(EE7="",NA(),EE7)</f>
        <v>0.41</v>
      </c>
      <c r="EF6" s="34">
        <f t="shared" si="14"/>
        <v>0</v>
      </c>
      <c r="EG6" s="35">
        <f t="shared" si="14"/>
        <v>0.48</v>
      </c>
      <c r="EH6" s="35">
        <f t="shared" si="14"/>
        <v>0.03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63819</v>
      </c>
      <c r="D7" s="37">
        <v>46</v>
      </c>
      <c r="E7" s="37">
        <v>1</v>
      </c>
      <c r="F7" s="37">
        <v>0</v>
      </c>
      <c r="G7" s="37">
        <v>1</v>
      </c>
      <c r="H7" s="37" t="s">
        <v>105</v>
      </c>
      <c r="I7" s="37" t="s">
        <v>106</v>
      </c>
      <c r="J7" s="37" t="s">
        <v>107</v>
      </c>
      <c r="K7" s="37" t="s">
        <v>108</v>
      </c>
      <c r="L7" s="37" t="s">
        <v>109</v>
      </c>
      <c r="M7" s="37" t="s">
        <v>110</v>
      </c>
      <c r="N7" s="38" t="s">
        <v>111</v>
      </c>
      <c r="O7" s="38">
        <v>84.52</v>
      </c>
      <c r="P7" s="38">
        <v>99.2</v>
      </c>
      <c r="Q7" s="38">
        <v>3780</v>
      </c>
      <c r="R7" s="38">
        <v>23788</v>
      </c>
      <c r="S7" s="38">
        <v>180.26</v>
      </c>
      <c r="T7" s="38">
        <v>131.96</v>
      </c>
      <c r="U7" s="38">
        <v>23464</v>
      </c>
      <c r="V7" s="38">
        <v>43.7</v>
      </c>
      <c r="W7" s="38">
        <v>536.92999999999995</v>
      </c>
      <c r="X7" s="38">
        <v>112.85</v>
      </c>
      <c r="Y7" s="38">
        <v>110.33</v>
      </c>
      <c r="Z7" s="38">
        <v>108.58</v>
      </c>
      <c r="AA7" s="38">
        <v>112.09</v>
      </c>
      <c r="AB7" s="38">
        <v>115.58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1843.4</v>
      </c>
      <c r="AU7" s="38">
        <v>1161.55</v>
      </c>
      <c r="AV7" s="38">
        <v>1112.6300000000001</v>
      </c>
      <c r="AW7" s="38">
        <v>493.96</v>
      </c>
      <c r="AX7" s="38">
        <v>291.08999999999997</v>
      </c>
      <c r="AY7" s="38">
        <v>963.24</v>
      </c>
      <c r="AZ7" s="38">
        <v>381.53</v>
      </c>
      <c r="BA7" s="38">
        <v>391.54</v>
      </c>
      <c r="BB7" s="38">
        <v>384.34</v>
      </c>
      <c r="BC7" s="38">
        <v>359.47</v>
      </c>
      <c r="BD7" s="38">
        <v>264.33999999999997</v>
      </c>
      <c r="BE7" s="38">
        <v>112.11</v>
      </c>
      <c r="BF7" s="38">
        <v>120.86</v>
      </c>
      <c r="BG7" s="38">
        <v>121.81</v>
      </c>
      <c r="BH7" s="38">
        <v>117.26</v>
      </c>
      <c r="BI7" s="38">
        <v>108.77</v>
      </c>
      <c r="BJ7" s="38">
        <v>400.38</v>
      </c>
      <c r="BK7" s="38">
        <v>393.27</v>
      </c>
      <c r="BL7" s="38">
        <v>386.97</v>
      </c>
      <c r="BM7" s="38">
        <v>380.58</v>
      </c>
      <c r="BN7" s="38">
        <v>401.79</v>
      </c>
      <c r="BO7" s="38">
        <v>274.27</v>
      </c>
      <c r="BP7" s="38">
        <v>108.95</v>
      </c>
      <c r="BQ7" s="38">
        <v>107.5</v>
      </c>
      <c r="BR7" s="38">
        <v>105.69</v>
      </c>
      <c r="BS7" s="38">
        <v>108.89</v>
      </c>
      <c r="BT7" s="38">
        <v>113.59</v>
      </c>
      <c r="BU7" s="38">
        <v>96.56</v>
      </c>
      <c r="BV7" s="38">
        <v>100.47</v>
      </c>
      <c r="BW7" s="38">
        <v>101.72</v>
      </c>
      <c r="BX7" s="38">
        <v>102.38</v>
      </c>
      <c r="BY7" s="38">
        <v>100.12</v>
      </c>
      <c r="BZ7" s="38">
        <v>104.36</v>
      </c>
      <c r="CA7" s="38">
        <v>185.89</v>
      </c>
      <c r="CB7" s="38">
        <v>188.75</v>
      </c>
      <c r="CC7" s="38">
        <v>192.53</v>
      </c>
      <c r="CD7" s="38">
        <v>187.73</v>
      </c>
      <c r="CE7" s="38">
        <v>180.47</v>
      </c>
      <c r="CF7" s="38">
        <v>177.14</v>
      </c>
      <c r="CG7" s="38">
        <v>169.82</v>
      </c>
      <c r="CH7" s="38">
        <v>168.2</v>
      </c>
      <c r="CI7" s="38">
        <v>168.67</v>
      </c>
      <c r="CJ7" s="38">
        <v>174.97</v>
      </c>
      <c r="CK7" s="38">
        <v>165.71</v>
      </c>
      <c r="CL7" s="38">
        <v>70.72</v>
      </c>
      <c r="CM7" s="38">
        <v>70.34</v>
      </c>
      <c r="CN7" s="38">
        <v>67.59</v>
      </c>
      <c r="CO7" s="38">
        <v>65.12</v>
      </c>
      <c r="CP7" s="38">
        <v>67.11</v>
      </c>
      <c r="CQ7" s="38">
        <v>55.64</v>
      </c>
      <c r="CR7" s="38">
        <v>55.13</v>
      </c>
      <c r="CS7" s="38">
        <v>54.77</v>
      </c>
      <c r="CT7" s="38">
        <v>54.92</v>
      </c>
      <c r="CU7" s="38">
        <v>55.63</v>
      </c>
      <c r="CV7" s="38">
        <v>60.41</v>
      </c>
      <c r="CW7" s="38">
        <v>91.45</v>
      </c>
      <c r="CX7" s="38">
        <v>91.48</v>
      </c>
      <c r="CY7" s="38">
        <v>92.64</v>
      </c>
      <c r="CZ7" s="38">
        <v>96.8</v>
      </c>
      <c r="DA7" s="38">
        <v>94.53</v>
      </c>
      <c r="DB7" s="38">
        <v>83.09</v>
      </c>
      <c r="DC7" s="38">
        <v>83</v>
      </c>
      <c r="DD7" s="38">
        <v>82.89</v>
      </c>
      <c r="DE7" s="38">
        <v>82.66</v>
      </c>
      <c r="DF7" s="38">
        <v>82.04</v>
      </c>
      <c r="DG7" s="38">
        <v>89.93</v>
      </c>
      <c r="DH7" s="38">
        <v>42.73</v>
      </c>
      <c r="DI7" s="38">
        <v>45.79</v>
      </c>
      <c r="DJ7" s="38">
        <v>46.76</v>
      </c>
      <c r="DK7" s="38">
        <v>46.6</v>
      </c>
      <c r="DL7" s="38">
        <v>45.95</v>
      </c>
      <c r="DM7" s="38">
        <v>39.06</v>
      </c>
      <c r="DN7" s="38">
        <v>46.66</v>
      </c>
      <c r="DO7" s="38">
        <v>47.46</v>
      </c>
      <c r="DP7" s="38">
        <v>48.49</v>
      </c>
      <c r="DQ7" s="38">
        <v>48.05</v>
      </c>
      <c r="DR7" s="38">
        <v>48.12</v>
      </c>
      <c r="DS7" s="38">
        <v>0.28000000000000003</v>
      </c>
      <c r="DT7" s="38">
        <v>0.27</v>
      </c>
      <c r="DU7" s="38">
        <v>16.89</v>
      </c>
      <c r="DV7" s="38">
        <v>16.59</v>
      </c>
      <c r="DW7" s="38">
        <v>19.079999999999998</v>
      </c>
      <c r="DX7" s="38">
        <v>8.8699999999999992</v>
      </c>
      <c r="DY7" s="38">
        <v>9.85</v>
      </c>
      <c r="DZ7" s="38">
        <v>9.7100000000000009</v>
      </c>
      <c r="EA7" s="38">
        <v>12.79</v>
      </c>
      <c r="EB7" s="38">
        <v>13.39</v>
      </c>
      <c r="EC7" s="38">
        <v>15.89</v>
      </c>
      <c r="ED7" s="38">
        <v>0.14000000000000001</v>
      </c>
      <c r="EE7" s="38">
        <v>0.41</v>
      </c>
      <c r="EF7" s="38">
        <v>0</v>
      </c>
      <c r="EG7" s="38">
        <v>0.48</v>
      </c>
      <c r="EH7" s="38">
        <v>0.03</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2019-01-22T07:56:55Z</cp:lastPrinted>
  <dcterms:created xsi:type="dcterms:W3CDTF">2018-12-03T08:27:02Z</dcterms:created>
  <dcterms:modified xsi:type="dcterms:W3CDTF">2019-01-22T07:57:49Z</dcterms:modified>
  <cp:category/>
</cp:coreProperties>
</file>