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財政\財政業務\各種調査\H30年度調査\地方公営企業に係る経営比較分析表の提出について\"/>
    </mc:Choice>
  </mc:AlternateContent>
  <workbookProtection workbookAlgorithmName="SHA-512" workbookHashValue="/GjWd67OASYrfojIvWspQ59WXCEu061mso+YBqguVPwy2FK78reemgo1nInhXGdRWC54tsrGlRCkVSatfIOFjA==" workbookSaltValue="71PQFgW9TCupGgfMkD6wRQ==" workbookSpinCount="100000" lockStructure="1"/>
  <bookViews>
    <workbookView xWindow="0" yWindow="0" windowWidth="20490" windowHeight="74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<sst xmlns="http://schemas.openxmlformats.org/spreadsheetml/2006/main" count="232" uniqueCount="120">
  <si>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</si>
  <si>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</si>
  <si>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</si>
  <si>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</si>
  <si>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</si>
  <si>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</si>
  <si>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</si>
  <si>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</si>
  <si>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</si>
  <si>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</si>
  <si>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</si>
  <si>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</si>
  <si>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</si>
  <si>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</si>
  <si>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</si>
  <si>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</si>
  <si>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</si>
  <si>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</si>
  <si>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</si>
  <si>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</si>
  <si>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</si>
  <si>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</si>
  <si>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</si>
  <si>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</si>
  <si>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</si>
  <si>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</si>
  <si>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</si>
  <si>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</si>
  <si>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</si>
  <si>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</si>
  <si>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</si>
  <si>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</si>
  <si>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</si>
  <si>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</si>
  <si>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</si>
  <si>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</si>
  <si>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</si>
  <si>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</si>
  <si>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</si>
  <si>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</si>
  <si>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</si>
  <si>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</si>
  <si>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</si>
  <si>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</si>
  <si>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</si>
  <si>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</si>
  <si>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</si>
  <si>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</si>
  <si>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</si>
  <si>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</si>
  <si>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</si>
  <si>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</si>
  <si>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</si>
  <si>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</si>
  <si>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</si>
  <si>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</si>
  <si>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</si>
  <si>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</si>
  <si>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</si>
  <si>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</si>
  <si>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</si>
  <si>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</si>
  <si>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</si>
  <si>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</si>
  <si>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</si>
  <si>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</si>
  <si>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</si>
  <si>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</si>
  <si>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</si>
  <si>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</si>
  <si>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</si>
  <si>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</si>
  <si>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</si>
  <si>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</si>
  <si>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</si>
  <si>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</si>
  <si>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</si>
  <si>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</si>
  <si>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</si>
  <si>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</si>
  <si>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</si>
  <si>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</si>
  <si>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</si>
  <si>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</si>
  <si>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</si>
  <si>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</si>
  <si>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</si>
  <si>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</si>
  <si>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</si>
  <si>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</si>
  <si>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</si>
  <si>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</si>
  <si>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</si>
  <si>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</si>
  <si>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</si>
  <si>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</si>
  <si>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</si>
  <si>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</si>
  <si>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</si>
  <si>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</si>
  <si>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</si>
  <si>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</si>
  <si>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</si>
  <si>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</si>
  <si>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</si>
  <si>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小国町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</si>
  <si>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</si>
  <si>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</si>
  <si>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</si>
  <si>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</si>
  <si>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</si>
  <si>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</si>
  <si>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</si>
  <si>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</si>
  <si>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</si>
  <si>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</si>
  <si>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</si>
  <si>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（収益の分析）
　経常収支比率は前年度を下回り、料金回収率も低下したが、100%は超えている。有収率は年度ごとに変動があり、H29年度は冬期間の漏水等の影響により低下した。
（企業債残高）
　針生新水源・配水池の整備により、大きく平均値を上回っている。平成30年度まで整備を予定していることから、長期的な給水収益の確保に向けた対応を要する。
（施設利用率の分析）
　給水人口は大きく減少したものの、施設利用率は平均値を上回っている。
（経営の健全化・効率性の分析）
　収益は安定確保されており、施設利用率も平均を上回り経営の健全化、効率性は図られている。
　しかし、新水源・配水池の整備により多額の企業債を借り入れたことから、将来的な安定給水、安定経営のため、料金改定を含めて更なる効率性の高い経営を検討していく必要がある。</t>
    <rPh sb="1" eb="3">
      <t>シュウエキ</t>
    </rPh>
    <rPh sb="4" eb="6">
      <t>ブンセキ</t>
    </rPh>
    <rPh sb="9" eb="11">
      <t>ケイジョウ</t>
    </rPh>
    <rPh sb="11" eb="13">
      <t>シュウシ</t>
    </rPh>
    <rPh sb="13" eb="15">
      <t>ヒリツ</t>
    </rPh>
    <rPh sb="16" eb="19">
      <t>ゼンネンド</t>
    </rPh>
    <rPh sb="20" eb="22">
      <t>シタマワ</t>
    </rPh>
    <rPh sb="24" eb="26">
      <t>リョウキン</t>
    </rPh>
    <rPh sb="26" eb="29">
      <t>カイシュウリツ</t>
    </rPh>
    <rPh sb="30" eb="32">
      <t>テイカ</t>
    </rPh>
    <rPh sb="41" eb="42">
      <t>コ</t>
    </rPh>
    <rPh sb="47" eb="48">
      <t>ユウ</t>
    </rPh>
    <rPh sb="48" eb="50">
      <t>シュウリツ</t>
    </rPh>
    <rPh sb="51" eb="53">
      <t>ネンド</t>
    </rPh>
    <rPh sb="56" eb="58">
      <t>ヘンドウ</t>
    </rPh>
    <rPh sb="65" eb="67">
      <t>ネンド</t>
    </rPh>
    <rPh sb="68" eb="69">
      <t>フユ</t>
    </rPh>
    <rPh sb="69" eb="71">
      <t>キカン</t>
    </rPh>
    <rPh sb="72" eb="75">
      <t>ロウスイナド</t>
    </rPh>
    <rPh sb="76" eb="78">
      <t>エイキョウ</t>
    </rPh>
    <rPh sb="81" eb="83">
      <t>テイカ</t>
    </rPh>
    <rPh sb="89" eb="91">
      <t>キギョウ</t>
    </rPh>
    <rPh sb="91" eb="92">
      <t>サイ</t>
    </rPh>
    <rPh sb="92" eb="94">
      <t>ザンダカ</t>
    </rPh>
    <rPh sb="97" eb="99">
      <t>ハリウ</t>
    </rPh>
    <rPh sb="99" eb="100">
      <t>シン</t>
    </rPh>
    <rPh sb="100" eb="102">
      <t>スイゲン</t>
    </rPh>
    <rPh sb="103" eb="106">
      <t>ハイスイチ</t>
    </rPh>
    <rPh sb="107" eb="109">
      <t>セイビ</t>
    </rPh>
    <rPh sb="113" eb="114">
      <t>オオ</t>
    </rPh>
    <rPh sb="116" eb="119">
      <t>ヘイキンチ</t>
    </rPh>
    <rPh sb="120" eb="122">
      <t>ウワマワ</t>
    </rPh>
    <rPh sb="127" eb="129">
      <t>ヘイセイ</t>
    </rPh>
    <rPh sb="131" eb="133">
      <t>ネンド</t>
    </rPh>
    <rPh sb="135" eb="137">
      <t>セイビ</t>
    </rPh>
    <rPh sb="138" eb="140">
      <t>ヨテイ</t>
    </rPh>
    <rPh sb="149" eb="152">
      <t>チョウキテキ</t>
    </rPh>
    <rPh sb="153" eb="155">
      <t>キュウスイ</t>
    </rPh>
    <rPh sb="155" eb="157">
      <t>シュウエキ</t>
    </rPh>
    <rPh sb="158" eb="160">
      <t>カクホ</t>
    </rPh>
    <rPh sb="161" eb="162">
      <t>ム</t>
    </rPh>
    <rPh sb="164" eb="166">
      <t>タイオウ</t>
    </rPh>
    <rPh sb="167" eb="168">
      <t>ヨウ</t>
    </rPh>
    <rPh sb="174" eb="176">
      <t>シセツ</t>
    </rPh>
    <rPh sb="176" eb="179">
      <t>リヨウリツ</t>
    </rPh>
    <rPh sb="180" eb="182">
      <t>ブンセキ</t>
    </rPh>
    <rPh sb="185" eb="187">
      <t>キュウスイ</t>
    </rPh>
    <rPh sb="187" eb="189">
      <t>ジンコウ</t>
    </rPh>
    <rPh sb="190" eb="191">
      <t>オオ</t>
    </rPh>
    <rPh sb="193" eb="195">
      <t>ゲンショウ</t>
    </rPh>
    <rPh sb="201" eb="203">
      <t>シセツ</t>
    </rPh>
    <rPh sb="203" eb="206">
      <t>リヨウリツ</t>
    </rPh>
    <rPh sb="207" eb="210">
      <t>ヘイキンチ</t>
    </rPh>
    <rPh sb="211" eb="213">
      <t>ウワマワ</t>
    </rPh>
    <rPh sb="221" eb="223">
      <t>ケイエイ</t>
    </rPh>
    <rPh sb="224" eb="227">
      <t>ケンゼンカ</t>
    </rPh>
    <rPh sb="228" eb="231">
      <t>コウリツセイ</t>
    </rPh>
    <rPh sb="232" eb="234">
      <t>ブンセキ</t>
    </rPh>
    <rPh sb="237" eb="239">
      <t>シュウエキ</t>
    </rPh>
    <rPh sb="240" eb="242">
      <t>アンテイ</t>
    </rPh>
    <rPh sb="242" eb="244">
      <t>カクホ</t>
    </rPh>
    <rPh sb="250" eb="252">
      <t>シセツ</t>
    </rPh>
    <rPh sb="252" eb="255">
      <t>リヨウリツ</t>
    </rPh>
    <rPh sb="256" eb="258">
      <t>ヘイキン</t>
    </rPh>
    <rPh sb="259" eb="261">
      <t>ウワマワ</t>
    </rPh>
    <rPh sb="262" eb="264">
      <t>ケイエイ</t>
    </rPh>
    <rPh sb="265" eb="268">
      <t>ケンゼンカ</t>
    </rPh>
    <phoneticPr fontId="4"/>
  </si>
  <si>
    <t>　針生新水源・配水池の整備を優先的に実施したことにより、管路の更新が未実施となっており、管路経年化率が高い状況である。
　今後の経営状況を踏まえて計画的に管路入れ替えを実施していく予定である。</t>
    <rPh sb="1" eb="3">
      <t>ハリウ</t>
    </rPh>
    <rPh sb="3" eb="4">
      <t>シン</t>
    </rPh>
    <rPh sb="4" eb="6">
      <t>スイゲン</t>
    </rPh>
    <rPh sb="7" eb="10">
      <t>ハイスイチ</t>
    </rPh>
    <rPh sb="11" eb="13">
      <t>セイビ</t>
    </rPh>
    <rPh sb="14" eb="17">
      <t>ユウセンテキ</t>
    </rPh>
    <rPh sb="18" eb="20">
      <t>ジッシ</t>
    </rPh>
    <rPh sb="28" eb="30">
      <t>カンロ</t>
    </rPh>
    <rPh sb="31" eb="33">
      <t>コウシン</t>
    </rPh>
    <rPh sb="34" eb="37">
      <t>ミジッシ</t>
    </rPh>
    <rPh sb="44" eb="46">
      <t>カンロ</t>
    </rPh>
    <rPh sb="46" eb="48">
      <t>ケイネン</t>
    </rPh>
    <rPh sb="48" eb="49">
      <t>カ</t>
    </rPh>
    <rPh sb="49" eb="50">
      <t>リツ</t>
    </rPh>
    <rPh sb="51" eb="52">
      <t>タカ</t>
    </rPh>
    <rPh sb="53" eb="55">
      <t>ジョウキョウ</t>
    </rPh>
    <rPh sb="61" eb="63">
      <t>コンゴ</t>
    </rPh>
    <rPh sb="64" eb="66">
      <t>ケイエイ</t>
    </rPh>
    <rPh sb="66" eb="68">
      <t>ジョウキョウ</t>
    </rPh>
    <rPh sb="69" eb="70">
      <t>フ</t>
    </rPh>
    <rPh sb="73" eb="76">
      <t>ケイカクテキ</t>
    </rPh>
    <rPh sb="77" eb="79">
      <t>カンロ</t>
    </rPh>
    <rPh sb="79" eb="80">
      <t>イ</t>
    </rPh>
    <rPh sb="81" eb="82">
      <t>カ</t>
    </rPh>
    <rPh sb="84" eb="86">
      <t>ジッシ</t>
    </rPh>
    <rPh sb="90" eb="92">
      <t>ヨテイ</t>
    </rPh>
    <phoneticPr fontId="4"/>
  </si>
  <si>
    <t>　平成29年度は健全的、効率的な経営となっているが、針生新水源・配水池の整備に伴う企業債の増加と減価償却が増加していくことから、料金回収率、有効率の向上及び経営努力によるコスト削減に努めるとともに料金改定を検討していく。</t>
    <rPh sb="1" eb="3">
      <t>ヘイセイ</t>
    </rPh>
    <rPh sb="5" eb="7">
      <t>ネンド</t>
    </rPh>
    <rPh sb="8" eb="10">
      <t>ケンゼン</t>
    </rPh>
    <rPh sb="10" eb="11">
      <t>テキ</t>
    </rPh>
    <rPh sb="12" eb="15">
      <t>コウリツテキ</t>
    </rPh>
    <rPh sb="16" eb="18">
      <t>ケイエイ</t>
    </rPh>
    <rPh sb="26" eb="28">
      <t>ハリウ</t>
    </rPh>
    <rPh sb="28" eb="29">
      <t>シン</t>
    </rPh>
    <rPh sb="29" eb="31">
      <t>スイゲン</t>
    </rPh>
    <rPh sb="32" eb="35">
      <t>ハイスイチ</t>
    </rPh>
    <rPh sb="36" eb="38">
      <t>セイビ</t>
    </rPh>
    <rPh sb="39" eb="40">
      <t>トモナ</t>
    </rPh>
    <rPh sb="41" eb="44">
      <t>キギョウサイ</t>
    </rPh>
    <rPh sb="45" eb="47">
      <t>ゾウカ</t>
    </rPh>
    <rPh sb="48" eb="50">
      <t>ゲンカ</t>
    </rPh>
    <rPh sb="50" eb="52">
      <t>ショウキャク</t>
    </rPh>
    <rPh sb="53" eb="55">
      <t>ゾウカ</t>
    </rPh>
    <rPh sb="64" eb="66">
      <t>リョウキン</t>
    </rPh>
    <rPh sb="66" eb="69">
      <t>カイシュウリツ</t>
    </rPh>
    <rPh sb="70" eb="73">
      <t>ユウコウリツ</t>
    </rPh>
    <rPh sb="74" eb="76">
      <t>コウジョウ</t>
    </rPh>
    <rPh sb="76" eb="77">
      <t>オヨ</t>
    </rPh>
    <rPh sb="78" eb="80">
      <t>ケイエイ</t>
    </rPh>
    <rPh sb="80" eb="82">
      <t>ドリョク</t>
    </rPh>
    <rPh sb="88" eb="90">
      <t>サクゲン</t>
    </rPh>
    <rPh sb="91" eb="92">
      <t>ツト</t>
    </rPh>
    <rPh sb="98" eb="100">
      <t>リョウキン</t>
    </rPh>
    <rPh sb="100" eb="102">
      <t>カイテイ</t>
    </rPh>
    <rPh sb="103" eb="10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</si>
</sst>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0.45</c:v>
                </c:pt>
                <c:pt idx="1">
                  <c:v>1.1599999999999999</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46A-4A34-AC92-B5F68829604F}"/>
            </c:ext>
          </c:extLst>
        </c:ser>
        <c:dLbls>
          <c:showLegendKey val="0"/>
          <c:showVal val="0"/>
          <c:showCatName val="0"/>
          <c:showSerName val="0"/>
          <c:showPercent val="0"/>
          <c:showBubbleSize val="0"/>
        </c:dLbls>
        <c:gapWidth val="150"/>
        <c:axId val="499835400"/>
        <c:axId val="49983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0.34</c:v>
                </c:pt>
                <c:pt idx="2">
                  <c:v>0.28999999999999998</c:v>
                </c:pt>
                <c:pt idx="3">
                  <c:v>0.41</c:v>
                </c:pt>
                <c:pt idx="4">
                  <c:v>0.4</c:v>
                </c:pt>
              </c:numCache>
            </c:numRef>
          </c:val>
          <c:smooth val="0"/>
          <c:extLst xmlns:c16r2="http://schemas.microsoft.com/office/drawing/2015/06/chart">
            <c:ext xmlns:c16="http://schemas.microsoft.com/office/drawing/2014/chart" uri="{C3380CC4-5D6E-409C-BE32-E72D297353CC}">
              <c16:uniqueId val="{00000001-B46A-4A34-AC92-B5F68829604F}"/>
            </c:ext>
          </c:extLst>
        </c:ser>
        <c:dLbls>
          <c:showLegendKey val="0"/>
          <c:showVal val="0"/>
          <c:showCatName val="0"/>
          <c:showSerName val="0"/>
          <c:showPercent val="0"/>
          <c:showBubbleSize val="0"/>
        </c:dLbls>
        <c:marker val="1"/>
        <c:smooth val="0"/>
        <c:axId val="499835400"/>
        <c:axId val="499835008"/>
      </c:lineChart>
      <c:dateAx>
        <c:axId val="499835400"/>
        <c:scaling>
          <c:orientation val="minMax"/>
        </c:scaling>
        <c:delete val="1"/>
        <c:axPos val="b"/>
        <c:numFmt formatCode="ge" sourceLinked="1"/>
        <c:majorTickMark val="none"/>
        <c:minorTickMark val="none"/>
        <c:tickLblPos val="none"/>
        <c:crossAx val="499835008"/>
        <c:crosses val="autoZero"/>
        <c:auto val="1"/>
        <c:lblOffset val="100"/>
        <c:baseTimeUnit val="years"/>
      </c:dateAx>
      <c:valAx>
        <c:axId val="4998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83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70.5</c:v>
                </c:pt>
                <c:pt idx="1">
                  <c:v>68.02</c:v>
                </c:pt>
                <c:pt idx="2">
                  <c:v>71.83</c:v>
                </c:pt>
                <c:pt idx="3">
                  <c:v>62.28</c:v>
                </c:pt>
                <c:pt idx="4">
                  <c:v>67.42</c:v>
                </c:pt>
              </c:numCache>
            </c:numRef>
          </c:val>
          <c:extLst xmlns:c16r2="http://schemas.microsoft.com/office/drawing/2015/06/chart">
            <c:ext xmlns:c16="http://schemas.microsoft.com/office/drawing/2014/chart" uri="{C3380CC4-5D6E-409C-BE32-E72D297353CC}">
              <c16:uniqueId val="{00000000-B261-4452-ADDE-263B4DDFE0A6}"/>
            </c:ext>
          </c:extLst>
        </c:ser>
        <c:dLbls>
          <c:showLegendKey val="0"/>
          <c:showVal val="0"/>
          <c:showCatName val="0"/>
          <c:showSerName val="0"/>
          <c:showPercent val="0"/>
          <c:showBubbleSize val="0"/>
        </c:dLbls>
        <c:gapWidth val="150"/>
        <c:axId val="492131160"/>
        <c:axId val="49213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40.700000000000003</c:v>
                </c:pt>
                <c:pt idx="2">
                  <c:v>39.909999999999997</c:v>
                </c:pt>
                <c:pt idx="3">
                  <c:v>41.09</c:v>
                </c:pt>
                <c:pt idx="4">
                  <c:v>38.979999999999997</c:v>
                </c:pt>
              </c:numCache>
            </c:numRef>
          </c:val>
          <c:smooth val="0"/>
          <c:extLst xmlns:c16r2="http://schemas.microsoft.com/office/drawing/2015/06/chart">
            <c:ext xmlns:c16="http://schemas.microsoft.com/office/drawing/2014/chart" uri="{C3380CC4-5D6E-409C-BE32-E72D297353CC}">
              <c16:uniqueId val="{00000001-B261-4452-ADDE-263B4DDFE0A6}"/>
            </c:ext>
          </c:extLst>
        </c:ser>
        <c:dLbls>
          <c:showLegendKey val="0"/>
          <c:showVal val="0"/>
          <c:showCatName val="0"/>
          <c:showSerName val="0"/>
          <c:showPercent val="0"/>
          <c:showBubbleSize val="0"/>
        </c:dLbls>
        <c:marker val="1"/>
        <c:smooth val="0"/>
        <c:axId val="492131160"/>
        <c:axId val="492131552"/>
      </c:lineChart>
      <c:dateAx>
        <c:axId val="492131160"/>
        <c:scaling>
          <c:orientation val="minMax"/>
        </c:scaling>
        <c:delete val="1"/>
        <c:axPos val="b"/>
        <c:numFmt formatCode="ge" sourceLinked="1"/>
        <c:majorTickMark val="none"/>
        <c:minorTickMark val="none"/>
        <c:tickLblPos val="none"/>
        <c:crossAx val="492131552"/>
        <c:crosses val="autoZero"/>
        <c:auto val="1"/>
        <c:lblOffset val="100"/>
        <c:baseTimeUnit val="years"/>
      </c:dateAx>
      <c:valAx>
        <c:axId val="4921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3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72.260000000000005</c:v>
                </c:pt>
                <c:pt idx="1">
                  <c:v>76.66</c:v>
                </c:pt>
                <c:pt idx="2">
                  <c:v>68.099999999999994</c:v>
                </c:pt>
                <c:pt idx="3">
                  <c:v>75.069999999999993</c:v>
                </c:pt>
                <c:pt idx="4">
                  <c:v>70.900000000000006</c:v>
                </c:pt>
              </c:numCache>
            </c:numRef>
          </c:val>
          <c:extLst xmlns:c16r2="http://schemas.microsoft.com/office/drawing/2015/06/chart">
            <c:ext xmlns:c16="http://schemas.microsoft.com/office/drawing/2014/chart" uri="{C3380CC4-5D6E-409C-BE32-E72D297353CC}">
              <c16:uniqueId val="{00000000-296D-466E-89FA-4FA4C44E41CC}"/>
            </c:ext>
          </c:extLst>
        </c:ser>
        <c:dLbls>
          <c:showLegendKey val="0"/>
          <c:showVal val="0"/>
          <c:showCatName val="0"/>
          <c:showSerName val="0"/>
          <c:showPercent val="0"/>
          <c:showBubbleSize val="0"/>
        </c:dLbls>
        <c:gapWidth val="150"/>
        <c:axId val="492132728"/>
        <c:axId val="49213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74.61</c:v>
                </c:pt>
                <c:pt idx="2">
                  <c:v>75.62</c:v>
                </c:pt>
                <c:pt idx="3">
                  <c:v>75.91</c:v>
                </c:pt>
                <c:pt idx="4">
                  <c:v>75.010000000000005</c:v>
                </c:pt>
              </c:numCache>
            </c:numRef>
          </c:val>
          <c:smooth val="0"/>
          <c:extLst xmlns:c16r2="http://schemas.microsoft.com/office/drawing/2015/06/chart">
            <c:ext xmlns:c16="http://schemas.microsoft.com/office/drawing/2014/chart" uri="{C3380CC4-5D6E-409C-BE32-E72D297353CC}">
              <c16:uniqueId val="{00000001-296D-466E-89FA-4FA4C44E41CC}"/>
            </c:ext>
          </c:extLst>
        </c:ser>
        <c:dLbls>
          <c:showLegendKey val="0"/>
          <c:showVal val="0"/>
          <c:showCatName val="0"/>
          <c:showSerName val="0"/>
          <c:showPercent val="0"/>
          <c:showBubbleSize val="0"/>
        </c:dLbls>
        <c:marker val="1"/>
        <c:smooth val="0"/>
        <c:axId val="492132728"/>
        <c:axId val="492133120"/>
      </c:lineChart>
      <c:dateAx>
        <c:axId val="492132728"/>
        <c:scaling>
          <c:orientation val="minMax"/>
        </c:scaling>
        <c:delete val="1"/>
        <c:axPos val="b"/>
        <c:numFmt formatCode="ge" sourceLinked="1"/>
        <c:majorTickMark val="none"/>
        <c:minorTickMark val="none"/>
        <c:tickLblPos val="none"/>
        <c:crossAx val="492133120"/>
        <c:crosses val="autoZero"/>
        <c:auto val="1"/>
        <c:lblOffset val="100"/>
        <c:baseTimeUnit val="years"/>
      </c:dateAx>
      <c:valAx>
        <c:axId val="4921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3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107.19</c:v>
                </c:pt>
                <c:pt idx="1">
                  <c:v>118.4</c:v>
                </c:pt>
                <c:pt idx="2">
                  <c:v>121.55</c:v>
                </c:pt>
                <c:pt idx="3">
                  <c:v>125.85</c:v>
                </c:pt>
                <c:pt idx="4">
                  <c:v>109.17</c:v>
                </c:pt>
              </c:numCache>
            </c:numRef>
          </c:val>
          <c:extLst xmlns:c16r2="http://schemas.microsoft.com/office/drawing/2015/06/chart">
            <c:ext xmlns:c16="http://schemas.microsoft.com/office/drawing/2014/chart" uri="{C3380CC4-5D6E-409C-BE32-E72D297353CC}">
              <c16:uniqueId val="{00000000-04DF-43DA-845D-4B6426BC4712}"/>
            </c:ext>
          </c:extLst>
        </c:ser>
        <c:dLbls>
          <c:showLegendKey val="0"/>
          <c:showVal val="0"/>
          <c:showCatName val="0"/>
          <c:showSerName val="0"/>
          <c:showPercent val="0"/>
          <c:showBubbleSize val="0"/>
        </c:dLbls>
        <c:gapWidth val="150"/>
        <c:axId val="503281256"/>
        <c:axId val="50327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106.28</c:v>
                </c:pt>
                <c:pt idx="2">
                  <c:v>108.35</c:v>
                </c:pt>
                <c:pt idx="3">
                  <c:v>114.74</c:v>
                </c:pt>
                <c:pt idx="4">
                  <c:v>104.85</c:v>
                </c:pt>
              </c:numCache>
            </c:numRef>
          </c:val>
          <c:smooth val="0"/>
          <c:extLst xmlns:c16r2="http://schemas.microsoft.com/office/drawing/2015/06/chart">
            <c:ext xmlns:c16="http://schemas.microsoft.com/office/drawing/2014/chart" uri="{C3380CC4-5D6E-409C-BE32-E72D297353CC}">
              <c16:uniqueId val="{00000001-04DF-43DA-845D-4B6426BC4712}"/>
            </c:ext>
          </c:extLst>
        </c:ser>
        <c:dLbls>
          <c:showLegendKey val="0"/>
          <c:showVal val="0"/>
          <c:showCatName val="0"/>
          <c:showSerName val="0"/>
          <c:showPercent val="0"/>
          <c:showBubbleSize val="0"/>
        </c:dLbls>
        <c:marker val="1"/>
        <c:smooth val="0"/>
        <c:axId val="503281256"/>
        <c:axId val="503279296"/>
      </c:lineChart>
      <c:dateAx>
        <c:axId val="503281256"/>
        <c:scaling>
          <c:orientation val="minMax"/>
        </c:scaling>
        <c:delete val="1"/>
        <c:axPos val="b"/>
        <c:numFmt formatCode="ge" sourceLinked="1"/>
        <c:majorTickMark val="none"/>
        <c:minorTickMark val="none"/>
        <c:tickLblPos val="none"/>
        <c:crossAx val="503279296"/>
        <c:crosses val="autoZero"/>
        <c:auto val="1"/>
        <c:lblOffset val="100"/>
        <c:baseTimeUnit val="years"/>
      </c:dateAx>
      <c:valAx>
        <c:axId val="503279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328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55.19</c:v>
                </c:pt>
                <c:pt idx="1">
                  <c:v>54.8</c:v>
                </c:pt>
                <c:pt idx="2">
                  <c:v>54</c:v>
                </c:pt>
                <c:pt idx="3">
                  <c:v>53.31</c:v>
                </c:pt>
                <c:pt idx="4">
                  <c:v>34.21</c:v>
                </c:pt>
              </c:numCache>
            </c:numRef>
          </c:val>
          <c:extLst xmlns:c16r2="http://schemas.microsoft.com/office/drawing/2015/06/chart">
            <c:ext xmlns:c16="http://schemas.microsoft.com/office/drawing/2014/chart" uri="{C3380CC4-5D6E-409C-BE32-E72D297353CC}">
              <c16:uniqueId val="{00000000-AAE7-4D96-B69B-7EFBA6BF57C9}"/>
            </c:ext>
          </c:extLst>
        </c:ser>
        <c:dLbls>
          <c:showLegendKey val="0"/>
          <c:showVal val="0"/>
          <c:showCatName val="0"/>
          <c:showSerName val="0"/>
          <c:showPercent val="0"/>
          <c:showBubbleSize val="0"/>
        </c:dLbls>
        <c:gapWidth val="150"/>
        <c:axId val="503278904"/>
        <c:axId val="50327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50.44</c:v>
                </c:pt>
                <c:pt idx="2">
                  <c:v>51.44</c:v>
                </c:pt>
                <c:pt idx="3">
                  <c:v>52.4</c:v>
                </c:pt>
                <c:pt idx="4">
                  <c:v>51.89</c:v>
                </c:pt>
              </c:numCache>
            </c:numRef>
          </c:val>
          <c:smooth val="0"/>
          <c:extLst xmlns:c16r2="http://schemas.microsoft.com/office/drawing/2015/06/chart">
            <c:ext xmlns:c16="http://schemas.microsoft.com/office/drawing/2014/chart" uri="{C3380CC4-5D6E-409C-BE32-E72D297353CC}">
              <c16:uniqueId val="{00000001-AAE7-4D96-B69B-7EFBA6BF57C9}"/>
            </c:ext>
          </c:extLst>
        </c:ser>
        <c:dLbls>
          <c:showLegendKey val="0"/>
          <c:showVal val="0"/>
          <c:showCatName val="0"/>
          <c:showSerName val="0"/>
          <c:showPercent val="0"/>
          <c:showBubbleSize val="0"/>
        </c:dLbls>
        <c:marker val="1"/>
        <c:smooth val="0"/>
        <c:axId val="503278904"/>
        <c:axId val="503278512"/>
      </c:lineChart>
      <c:dateAx>
        <c:axId val="503278904"/>
        <c:scaling>
          <c:orientation val="minMax"/>
        </c:scaling>
        <c:delete val="1"/>
        <c:axPos val="b"/>
        <c:numFmt formatCode="ge" sourceLinked="1"/>
        <c:majorTickMark val="none"/>
        <c:minorTickMark val="none"/>
        <c:tickLblPos val="none"/>
        <c:crossAx val="503278512"/>
        <c:crosses val="autoZero"/>
        <c:auto val="1"/>
        <c:lblOffset val="100"/>
        <c:baseTimeUnit val="years"/>
      </c:dateAx>
      <c:valAx>
        <c:axId val="50327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27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75.97</c:v>
                </c:pt>
                <c:pt idx="3" formatCode="#,##0.00;&quot;△&quot;#,##0.00;&quot;-&quot;">
                  <c:v>75</c:v>
                </c:pt>
                <c:pt idx="4" formatCode="#,##0.00;&quot;△&quot;#,##0.00;&quot;-&quot;">
                  <c:v>71.010000000000005</c:v>
                </c:pt>
              </c:numCache>
            </c:numRef>
          </c:val>
          <c:extLst xmlns:c16r2="http://schemas.microsoft.com/office/drawing/2015/06/chart">
            <c:ext xmlns:c16="http://schemas.microsoft.com/office/drawing/2014/chart" uri="{C3380CC4-5D6E-409C-BE32-E72D297353CC}">
              <c16:uniqueId val="{00000000-92DD-4DA1-814D-7096BCDDD2B7}"/>
            </c:ext>
          </c:extLst>
        </c:ser>
        <c:dLbls>
          <c:showLegendKey val="0"/>
          <c:showVal val="0"/>
          <c:showCatName val="0"/>
          <c:showSerName val="0"/>
          <c:showPercent val="0"/>
          <c:showBubbleSize val="0"/>
        </c:dLbls>
        <c:gapWidth val="150"/>
        <c:axId val="109535424"/>
        <c:axId val="10953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9.64</c:v>
                </c:pt>
                <c:pt idx="2">
                  <c:v>11.68</c:v>
                </c:pt>
                <c:pt idx="3">
                  <c:v>14.01</c:v>
                </c:pt>
                <c:pt idx="4">
                  <c:v>14.74</c:v>
                </c:pt>
              </c:numCache>
            </c:numRef>
          </c:val>
          <c:smooth val="0"/>
          <c:extLst xmlns:c16r2="http://schemas.microsoft.com/office/drawing/2015/06/chart">
            <c:ext xmlns:c16="http://schemas.microsoft.com/office/drawing/2014/chart" uri="{C3380CC4-5D6E-409C-BE32-E72D297353CC}">
              <c16:uniqueId val="{00000001-92DD-4DA1-814D-7096BCDDD2B7}"/>
            </c:ext>
          </c:extLst>
        </c:ser>
        <c:dLbls>
          <c:showLegendKey val="0"/>
          <c:showVal val="0"/>
          <c:showCatName val="0"/>
          <c:showSerName val="0"/>
          <c:showPercent val="0"/>
          <c:showBubbleSize val="0"/>
        </c:dLbls>
        <c:marker val="1"/>
        <c:smooth val="0"/>
        <c:axId val="109535424"/>
        <c:axId val="109535816"/>
      </c:lineChart>
      <c:dateAx>
        <c:axId val="109535424"/>
        <c:scaling>
          <c:orientation val="minMax"/>
        </c:scaling>
        <c:delete val="1"/>
        <c:axPos val="b"/>
        <c:numFmt formatCode="ge" sourceLinked="1"/>
        <c:majorTickMark val="none"/>
        <c:minorTickMark val="none"/>
        <c:tickLblPos val="none"/>
        <c:crossAx val="109535816"/>
        <c:crosses val="autoZero"/>
        <c:auto val="1"/>
        <c:lblOffset val="100"/>
        <c:baseTimeUnit val="years"/>
      </c:dateAx>
      <c:valAx>
        <c:axId val="10953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B4-4C05-BD7D-50B0434C6280}"/>
            </c:ext>
          </c:extLst>
        </c:ser>
        <c:dLbls>
          <c:showLegendKey val="0"/>
          <c:showVal val="0"/>
          <c:showCatName val="0"/>
          <c:showSerName val="0"/>
          <c:showPercent val="0"/>
          <c:showBubbleSize val="0"/>
        </c:dLbls>
        <c:gapWidth val="150"/>
        <c:axId val="396658432"/>
        <c:axId val="39665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32.31</c:v>
                </c:pt>
                <c:pt idx="2">
                  <c:v>26.85</c:v>
                </c:pt>
                <c:pt idx="3">
                  <c:v>27.19</c:v>
                </c:pt>
                <c:pt idx="4">
                  <c:v>27.52</c:v>
                </c:pt>
              </c:numCache>
            </c:numRef>
          </c:val>
          <c:smooth val="0"/>
          <c:extLst xmlns:c16r2="http://schemas.microsoft.com/office/drawing/2015/06/chart">
            <c:ext xmlns:c16="http://schemas.microsoft.com/office/drawing/2014/chart" uri="{C3380CC4-5D6E-409C-BE32-E72D297353CC}">
              <c16:uniqueId val="{00000001-5BB4-4C05-BD7D-50B0434C6280}"/>
            </c:ext>
          </c:extLst>
        </c:ser>
        <c:dLbls>
          <c:showLegendKey val="0"/>
          <c:showVal val="0"/>
          <c:showCatName val="0"/>
          <c:showSerName val="0"/>
          <c:showPercent val="0"/>
          <c:showBubbleSize val="0"/>
        </c:dLbls>
        <c:marker val="1"/>
        <c:smooth val="0"/>
        <c:axId val="396658432"/>
        <c:axId val="396658040"/>
      </c:lineChart>
      <c:dateAx>
        <c:axId val="396658432"/>
        <c:scaling>
          <c:orientation val="minMax"/>
        </c:scaling>
        <c:delete val="1"/>
        <c:axPos val="b"/>
        <c:numFmt formatCode="ge" sourceLinked="1"/>
        <c:majorTickMark val="none"/>
        <c:minorTickMark val="none"/>
        <c:tickLblPos val="none"/>
        <c:crossAx val="396658040"/>
        <c:crosses val="autoZero"/>
        <c:auto val="1"/>
        <c:lblOffset val="100"/>
        <c:baseTimeUnit val="years"/>
      </c:dateAx>
      <c:valAx>
        <c:axId val="396658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665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11391.87</c:v>
                </c:pt>
                <c:pt idx="1">
                  <c:v>2150.61</c:v>
                </c:pt>
                <c:pt idx="2">
                  <c:v>1607.6</c:v>
                </c:pt>
                <c:pt idx="3">
                  <c:v>3256.2</c:v>
                </c:pt>
                <c:pt idx="4">
                  <c:v>268.56</c:v>
                </c:pt>
              </c:numCache>
            </c:numRef>
          </c:val>
          <c:extLst xmlns:c16r2="http://schemas.microsoft.com/office/drawing/2015/06/chart">
            <c:ext xmlns:c16="http://schemas.microsoft.com/office/drawing/2014/chart" uri="{C3380CC4-5D6E-409C-BE32-E72D297353CC}">
              <c16:uniqueId val="{00000000-10D1-4391-A56C-2809CC37F91A}"/>
            </c:ext>
          </c:extLst>
        </c:ser>
        <c:dLbls>
          <c:showLegendKey val="0"/>
          <c:showVal val="0"/>
          <c:showCatName val="0"/>
          <c:showSerName val="0"/>
          <c:showPercent val="0"/>
          <c:showBubbleSize val="0"/>
        </c:dLbls>
        <c:gapWidth val="150"/>
        <c:axId val="396656472"/>
        <c:axId val="39641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571.29999999999995</c:v>
                </c:pt>
                <c:pt idx="2">
                  <c:v>527.82000000000005</c:v>
                </c:pt>
                <c:pt idx="3">
                  <c:v>477.44</c:v>
                </c:pt>
                <c:pt idx="4">
                  <c:v>445.85</c:v>
                </c:pt>
              </c:numCache>
            </c:numRef>
          </c:val>
          <c:smooth val="0"/>
          <c:extLst xmlns:c16r2="http://schemas.microsoft.com/office/drawing/2015/06/chart">
            <c:ext xmlns:c16="http://schemas.microsoft.com/office/drawing/2014/chart" uri="{C3380CC4-5D6E-409C-BE32-E72D297353CC}">
              <c16:uniqueId val="{00000001-10D1-4391-A56C-2809CC37F91A}"/>
            </c:ext>
          </c:extLst>
        </c:ser>
        <c:dLbls>
          <c:showLegendKey val="0"/>
          <c:showVal val="0"/>
          <c:showCatName val="0"/>
          <c:showSerName val="0"/>
          <c:showPercent val="0"/>
          <c:showBubbleSize val="0"/>
        </c:dLbls>
        <c:marker val="1"/>
        <c:smooth val="0"/>
        <c:axId val="396656472"/>
        <c:axId val="396410096"/>
      </c:lineChart>
      <c:dateAx>
        <c:axId val="396656472"/>
        <c:scaling>
          <c:orientation val="minMax"/>
        </c:scaling>
        <c:delete val="1"/>
        <c:axPos val="b"/>
        <c:numFmt formatCode="ge" sourceLinked="1"/>
        <c:majorTickMark val="none"/>
        <c:minorTickMark val="none"/>
        <c:tickLblPos val="none"/>
        <c:crossAx val="396410096"/>
        <c:crosses val="autoZero"/>
        <c:auto val="1"/>
        <c:lblOffset val="100"/>
        <c:baseTimeUnit val="years"/>
      </c:dateAx>
      <c:valAx>
        <c:axId val="396410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665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236.95</c:v>
                </c:pt>
                <c:pt idx="1">
                  <c:v>338.46</c:v>
                </c:pt>
                <c:pt idx="2">
                  <c:v>521.34</c:v>
                </c:pt>
                <c:pt idx="3">
                  <c:v>739.13</c:v>
                </c:pt>
                <c:pt idx="4">
                  <c:v>1384.23</c:v>
                </c:pt>
              </c:numCache>
            </c:numRef>
          </c:val>
          <c:extLst xmlns:c16r2="http://schemas.microsoft.com/office/drawing/2015/06/chart">
            <c:ext xmlns:c16="http://schemas.microsoft.com/office/drawing/2014/chart" uri="{C3380CC4-5D6E-409C-BE32-E72D297353CC}">
              <c16:uniqueId val="{00000000-6A15-4C44-BE87-B6E0437D3C37}"/>
            </c:ext>
          </c:extLst>
        </c:ser>
        <c:dLbls>
          <c:showLegendKey val="0"/>
          <c:showVal val="0"/>
          <c:showCatName val="0"/>
          <c:showSerName val="0"/>
          <c:showPercent val="0"/>
          <c:showBubbleSize val="0"/>
        </c:dLbls>
        <c:gapWidth val="150"/>
        <c:axId val="493179704"/>
        <c:axId val="49318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495.43</c:v>
                </c:pt>
                <c:pt idx="2">
                  <c:v>488.5</c:v>
                </c:pt>
                <c:pt idx="3">
                  <c:v>485.75</c:v>
                </c:pt>
                <c:pt idx="4">
                  <c:v>516.34</c:v>
                </c:pt>
              </c:numCache>
            </c:numRef>
          </c:val>
          <c:smooth val="0"/>
          <c:extLst xmlns:c16r2="http://schemas.microsoft.com/office/drawing/2015/06/chart">
            <c:ext xmlns:c16="http://schemas.microsoft.com/office/drawing/2014/chart" uri="{C3380CC4-5D6E-409C-BE32-E72D297353CC}">
              <c16:uniqueId val="{00000001-6A15-4C44-BE87-B6E0437D3C37}"/>
            </c:ext>
          </c:extLst>
        </c:ser>
        <c:dLbls>
          <c:showLegendKey val="0"/>
          <c:showVal val="0"/>
          <c:showCatName val="0"/>
          <c:showSerName val="0"/>
          <c:showPercent val="0"/>
          <c:showBubbleSize val="0"/>
        </c:dLbls>
        <c:marker val="1"/>
        <c:smooth val="0"/>
        <c:axId val="493179704"/>
        <c:axId val="493180096"/>
      </c:lineChart>
      <c:dateAx>
        <c:axId val="493179704"/>
        <c:scaling>
          <c:orientation val="minMax"/>
        </c:scaling>
        <c:delete val="1"/>
        <c:axPos val="b"/>
        <c:numFmt formatCode="ge" sourceLinked="1"/>
        <c:majorTickMark val="none"/>
        <c:minorTickMark val="none"/>
        <c:tickLblPos val="none"/>
        <c:crossAx val="493180096"/>
        <c:crosses val="autoZero"/>
        <c:auto val="1"/>
        <c:lblOffset val="100"/>
        <c:baseTimeUnit val="years"/>
      </c:dateAx>
      <c:valAx>
        <c:axId val="493180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317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105.44</c:v>
                </c:pt>
                <c:pt idx="1">
                  <c:v>120.32</c:v>
                </c:pt>
                <c:pt idx="2">
                  <c:v>119.97</c:v>
                </c:pt>
                <c:pt idx="3">
                  <c:v>125.44</c:v>
                </c:pt>
                <c:pt idx="4">
                  <c:v>106.05</c:v>
                </c:pt>
              </c:numCache>
            </c:numRef>
          </c:val>
          <c:extLst xmlns:c16r2="http://schemas.microsoft.com/office/drawing/2015/06/chart">
            <c:ext xmlns:c16="http://schemas.microsoft.com/office/drawing/2014/chart" uri="{C3380CC4-5D6E-409C-BE32-E72D297353CC}">
              <c16:uniqueId val="{00000000-96ED-46B1-BAB2-1CD042B24FBC}"/>
            </c:ext>
          </c:extLst>
        </c:ser>
        <c:dLbls>
          <c:showLegendKey val="0"/>
          <c:showVal val="0"/>
          <c:showCatName val="0"/>
          <c:showSerName val="0"/>
          <c:showPercent val="0"/>
          <c:showBubbleSize val="0"/>
        </c:dLbls>
        <c:gapWidth val="150"/>
        <c:axId val="493181272"/>
        <c:axId val="49318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81.900000000000006</c:v>
                </c:pt>
                <c:pt idx="2">
                  <c:v>82.42</c:v>
                </c:pt>
                <c:pt idx="3">
                  <c:v>83.59</c:v>
                </c:pt>
                <c:pt idx="4">
                  <c:v>83.27</c:v>
                </c:pt>
              </c:numCache>
            </c:numRef>
          </c:val>
          <c:smooth val="0"/>
          <c:extLst xmlns:c16r2="http://schemas.microsoft.com/office/drawing/2015/06/chart">
            <c:ext xmlns:c16="http://schemas.microsoft.com/office/drawing/2014/chart" uri="{C3380CC4-5D6E-409C-BE32-E72D297353CC}">
              <c16:uniqueId val="{00000001-96ED-46B1-BAB2-1CD042B24FBC}"/>
            </c:ext>
          </c:extLst>
        </c:ser>
        <c:dLbls>
          <c:showLegendKey val="0"/>
          <c:showVal val="0"/>
          <c:showCatName val="0"/>
          <c:showSerName val="0"/>
          <c:showPercent val="0"/>
          <c:showBubbleSize val="0"/>
        </c:dLbls>
        <c:marker val="1"/>
        <c:smooth val="0"/>
        <c:axId val="493181272"/>
        <c:axId val="493181664"/>
      </c:lineChart>
      <c:dateAx>
        <c:axId val="493181272"/>
        <c:scaling>
          <c:orientation val="minMax"/>
        </c:scaling>
        <c:delete val="1"/>
        <c:axPos val="b"/>
        <c:numFmt formatCode="ge" sourceLinked="1"/>
        <c:majorTickMark val="none"/>
        <c:minorTickMark val="none"/>
        <c:tickLblPos val="none"/>
        <c:crossAx val="493181664"/>
        <c:crosses val="autoZero"/>
        <c:auto val="1"/>
        <c:lblOffset val="100"/>
        <c:baseTimeUnit val="years"/>
      </c:dateAx>
      <c:valAx>
        <c:axId val="4931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18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162.91999999999999</c:v>
                </c:pt>
                <c:pt idx="1">
                  <c:v>141.30000000000001</c:v>
                </c:pt>
                <c:pt idx="2">
                  <c:v>143.88999999999999</c:v>
                </c:pt>
                <c:pt idx="3">
                  <c:v>140.24</c:v>
                </c:pt>
                <c:pt idx="4">
                  <c:v>162.54</c:v>
                </c:pt>
              </c:numCache>
            </c:numRef>
          </c:val>
          <c:extLst xmlns:c16r2="http://schemas.microsoft.com/office/drawing/2015/06/chart">
            <c:ext xmlns:c16="http://schemas.microsoft.com/office/drawing/2014/chart" uri="{C3380CC4-5D6E-409C-BE32-E72D297353CC}">
              <c16:uniqueId val="{00000000-20F5-4368-8086-56738460C9FE}"/>
            </c:ext>
          </c:extLst>
        </c:ser>
        <c:dLbls>
          <c:showLegendKey val="0"/>
          <c:showVal val="0"/>
          <c:showCatName val="0"/>
          <c:showSerName val="0"/>
          <c:showPercent val="0"/>
          <c:showBubbleSize val="0"/>
        </c:dLbls>
        <c:gapWidth val="150"/>
        <c:axId val="492129592"/>
        <c:axId val="49212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227.97</c:v>
                </c:pt>
                <c:pt idx="2">
                  <c:v>226.99</c:v>
                </c:pt>
                <c:pt idx="3">
                  <c:v>230.22</c:v>
                </c:pt>
                <c:pt idx="4">
                  <c:v>228.81</c:v>
                </c:pt>
              </c:numCache>
            </c:numRef>
          </c:val>
          <c:smooth val="0"/>
          <c:extLst xmlns:c16r2="http://schemas.microsoft.com/office/drawing/2015/06/chart">
            <c:ext xmlns:c16="http://schemas.microsoft.com/office/drawing/2014/chart" uri="{C3380CC4-5D6E-409C-BE32-E72D297353CC}">
              <c16:uniqueId val="{00000001-20F5-4368-8086-56738460C9FE}"/>
            </c:ext>
          </c:extLst>
        </c:ser>
        <c:dLbls>
          <c:showLegendKey val="0"/>
          <c:showVal val="0"/>
          <c:showCatName val="0"/>
          <c:showSerName val="0"/>
          <c:showPercent val="0"/>
          <c:showBubbleSize val="0"/>
        </c:dLbls>
        <c:marker val="1"/>
        <c:smooth val="0"/>
        <c:axId val="492129592"/>
        <c:axId val="492129984"/>
      </c:lineChart>
      <c:dateAx>
        <c:axId val="492129592"/>
        <c:scaling>
          <c:orientation val="minMax"/>
        </c:scaling>
        <c:delete val="1"/>
        <c:axPos val="b"/>
        <c:numFmt formatCode="ge" sourceLinked="1"/>
        <c:majorTickMark val="none"/>
        <c:minorTickMark val="none"/>
        <c:tickLblPos val="none"/>
        <c:crossAx val="492129984"/>
        <c:crosses val="autoZero"/>
        <c:auto val="1"/>
        <c:lblOffset val="100"/>
        <c:baseTimeUnit val="years"/>
      </c:dateAx>
      <c:valAx>
        <c:axId val="4921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2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75" zoomScaleNormal="75" workbookViewId="0">
      <selection activeCell="S1" sqref="S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小国町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A9</v>
      </c>
      <c r="X8" s="58"/>
      <c r="Y8" s="58"/>
      <c r="Z8" s="58"/>
      <c r="AA8" s="58"/>
      <c r="AB8" s="58"/>
      <c r="AC8" s="58"/>
      <c r="AD8" s="58" t="str">
        <f>データ!$M$6</f>
        <v>非設置</v>
      </c>
      <c r="AE8" s="58"/>
      <c r="AF8" s="58"/>
      <c r="AG8" s="58"/>
      <c r="AH8" s="58"/>
      <c r="AI8" s="58"/>
      <c r="AJ8" s="58"/>
      <c r="AK8" s="4"/>
      <c r="AL8" s="59">
        <f>データ!$R$6</f>
        <v>7779</v>
      </c>
      <c r="AM8" s="59"/>
      <c r="AN8" s="59"/>
      <c r="AO8" s="59"/>
      <c r="AP8" s="59"/>
      <c r="AQ8" s="59"/>
      <c r="AR8" s="59"/>
      <c r="AS8" s="59"/>
      <c r="AT8" s="50">
        <f>データ!$S$6</f>
        <v>737.56</v>
      </c>
      <c r="AU8" s="51"/>
      <c r="AV8" s="51"/>
      <c r="AW8" s="51"/>
      <c r="AX8" s="51"/>
      <c r="AY8" s="51"/>
      <c r="AZ8" s="51"/>
      <c r="BA8" s="51"/>
      <c r="BB8" s="52">
        <f>データ!$T$6</f>
        <v>10.55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46.14</v>
      </c>
      <c r="J10" s="51"/>
      <c r="K10" s="51"/>
      <c r="L10" s="51"/>
      <c r="M10" s="51"/>
      <c r="N10" s="51"/>
      <c r="O10" s="62"/>
      <c r="P10" s="52">
        <f>データ!$P$6</f>
        <v>61.22</v>
      </c>
      <c r="Q10" s="52"/>
      <c r="R10" s="52"/>
      <c r="S10" s="52"/>
      <c r="T10" s="52"/>
      <c r="U10" s="52"/>
      <c r="V10" s="52"/>
      <c r="W10" s="59">
        <f>データ!$Q$6</f>
        <v>3326</v>
      </c>
      <c r="X10" s="59"/>
      <c r="Y10" s="59"/>
      <c r="Z10" s="59"/>
      <c r="AA10" s="59"/>
      <c r="AB10" s="59"/>
      <c r="AC10" s="59"/>
      <c r="AD10" s="2"/>
      <c r="AE10" s="2"/>
      <c r="AF10" s="2"/>
      <c r="AG10" s="2"/>
      <c r="AH10" s="4"/>
      <c r="AI10" s="4"/>
      <c r="AJ10" s="4"/>
      <c r="AK10" s="4"/>
      <c r="AL10" s="59">
        <f>データ!$U$6</f>
        <v>4702</v>
      </c>
      <c r="AM10" s="59"/>
      <c r="AN10" s="59"/>
      <c r="AO10" s="59"/>
      <c r="AP10" s="59"/>
      <c r="AQ10" s="59"/>
      <c r="AR10" s="59"/>
      <c r="AS10" s="59"/>
      <c r="AT10" s="50">
        <f>データ!$V$6</f>
        <v>6.92</v>
      </c>
      <c r="AU10" s="51"/>
      <c r="AV10" s="51"/>
      <c r="AW10" s="51"/>
      <c r="AX10" s="51"/>
      <c r="AY10" s="51"/>
      <c r="AZ10" s="51"/>
      <c r="BA10" s="51"/>
      <c r="BB10" s="52">
        <f>データ!$W$6</f>
        <v>679.48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MgP0ipgwl3q3T/cwwGKFfwRrdHsTwmlO6j5B3QlqQHVN8ccHkwj/kNMXG+137XtYOHx5Hv3zkivoMehcmE0/g==" saltValue="OMM4M5yTHAAzHlQyQdbEn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64017</v>
      </c>
      <c r="D6" s="33">
        <f t="shared" si="3"/>
        <v>46</v>
      </c>
      <c r="E6" s="33">
        <f t="shared" si="3"/>
        <v>1</v>
      </c>
      <c r="F6" s="33">
        <f t="shared" si="3"/>
        <v>0</v>
      </c>
      <c r="G6" s="33">
        <f t="shared" si="3"/>
        <v>1</v>
      </c>
      <c r="H6" s="33" t="str">
        <f t="shared" si="3"/>
        <v>山形県　小国町</v>
      </c>
      <c r="I6" s="33" t="str">
        <f t="shared" si="3"/>
        <v>法適用</v>
      </c>
      <c r="J6" s="33" t="str">
        <f t="shared" si="3"/>
        <v>水道事業</v>
      </c>
      <c r="K6" s="33" t="str">
        <f t="shared" si="3"/>
        <v>末端給水事業</v>
      </c>
      <c r="L6" s="33" t="str">
        <f t="shared" si="3"/>
        <v>A9</v>
      </c>
      <c r="M6" s="33" t="str">
        <f t="shared" si="3"/>
        <v>非設置</v>
      </c>
      <c r="N6" s="34" t="str">
        <f t="shared" si="3"/>
        <v>-</v>
      </c>
      <c r="O6" s="34">
        <f t="shared" si="3"/>
        <v>46.14</v>
      </c>
      <c r="P6" s="34">
        <f t="shared" si="3"/>
        <v>61.22</v>
      </c>
      <c r="Q6" s="34">
        <f t="shared" si="3"/>
        <v>3326</v>
      </c>
      <c r="R6" s="34">
        <f t="shared" si="3"/>
        <v>7779</v>
      </c>
      <c r="S6" s="34">
        <f t="shared" si="3"/>
        <v>737.56</v>
      </c>
      <c r="T6" s="34">
        <f t="shared" si="3"/>
        <v>10.55</v>
      </c>
      <c r="U6" s="34">
        <f t="shared" si="3"/>
        <v>4702</v>
      </c>
      <c r="V6" s="34">
        <f t="shared" si="3"/>
        <v>6.92</v>
      </c>
      <c r="W6" s="34">
        <f t="shared" si="3"/>
        <v>679.48</v>
      </c>
      <c r="X6" s="35">
        <f>IF(X7="",NA(),X7)</f>
        <v>107.19</v>
      </c>
      <c r="Y6" s="35">
        <f t="shared" ref="Y6:AG6" si="4">IF(Y7="",NA(),Y7)</f>
        <v>118.4</v>
      </c>
      <c r="Z6" s="35">
        <f t="shared" si="4"/>
        <v>121.55</v>
      </c>
      <c r="AA6" s="35">
        <f t="shared" si="4"/>
        <v>125.85</v>
      </c>
      <c r="AB6" s="35">
        <f t="shared" si="4"/>
        <v>109.17</v>
      </c>
      <c r="AC6" s="35">
        <f t="shared" si="4"/>
        <v>105.53</v>
      </c>
      <c r="AD6" s="35">
        <f t="shared" si="4"/>
        <v>106.28</v>
      </c>
      <c r="AE6" s="35">
        <f t="shared" si="4"/>
        <v>108.35</v>
      </c>
      <c r="AF6" s="35">
        <f t="shared" si="4"/>
        <v>114.74</v>
      </c>
      <c r="AG6" s="35">
        <f t="shared" si="4"/>
        <v>104.85</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32.31</v>
      </c>
      <c r="AP6" s="35">
        <f t="shared" si="5"/>
        <v>26.85</v>
      </c>
      <c r="AQ6" s="35">
        <f t="shared" si="5"/>
        <v>27.19</v>
      </c>
      <c r="AR6" s="35">
        <f t="shared" si="5"/>
        <v>27.52</v>
      </c>
      <c r="AS6" s="34" t="str">
        <f>IF(AS7="","",IF(AS7="-","【-】","【"&amp;SUBSTITUTE(TEXT(AS7,"#,##0.00"),"-","△")&amp;"】"))</f>
        <v>【0.85】</v>
      </c>
      <c r="AT6" s="35">
        <f>IF(AT7="",NA(),AT7)</f>
        <v>11391.87</v>
      </c>
      <c r="AU6" s="35">
        <f t="shared" ref="AU6:BC6" si="6">IF(AU7="",NA(),AU7)</f>
        <v>2150.61</v>
      </c>
      <c r="AV6" s="35">
        <f t="shared" si="6"/>
        <v>1607.6</v>
      </c>
      <c r="AW6" s="35">
        <f t="shared" si="6"/>
        <v>3256.2</v>
      </c>
      <c r="AX6" s="35">
        <f t="shared" si="6"/>
        <v>268.56</v>
      </c>
      <c r="AY6" s="35">
        <f t="shared" si="6"/>
        <v>1164.51</v>
      </c>
      <c r="AZ6" s="35">
        <f t="shared" si="6"/>
        <v>571.29999999999995</v>
      </c>
      <c r="BA6" s="35">
        <f t="shared" si="6"/>
        <v>527.82000000000005</v>
      </c>
      <c r="BB6" s="35">
        <f t="shared" si="6"/>
        <v>477.44</v>
      </c>
      <c r="BC6" s="35">
        <f t="shared" si="6"/>
        <v>445.85</v>
      </c>
      <c r="BD6" s="34" t="str">
        <f>IF(BD7="","",IF(BD7="-","【-】","【"&amp;SUBSTITUTE(TEXT(BD7,"#,##0.00"),"-","△")&amp;"】"))</f>
        <v>【264.34】</v>
      </c>
      <c r="BE6" s="35">
        <f>IF(BE7="",NA(),BE7)</f>
        <v>236.95</v>
      </c>
      <c r="BF6" s="35">
        <f t="shared" ref="BF6:BN6" si="7">IF(BF7="",NA(),BF7)</f>
        <v>338.46</v>
      </c>
      <c r="BG6" s="35">
        <f t="shared" si="7"/>
        <v>521.34</v>
      </c>
      <c r="BH6" s="35">
        <f t="shared" si="7"/>
        <v>739.13</v>
      </c>
      <c r="BI6" s="35">
        <f t="shared" si="7"/>
        <v>1384.23</v>
      </c>
      <c r="BJ6" s="35">
        <f t="shared" si="7"/>
        <v>498.27</v>
      </c>
      <c r="BK6" s="35">
        <f t="shared" si="7"/>
        <v>495.43</v>
      </c>
      <c r="BL6" s="35">
        <f t="shared" si="7"/>
        <v>488.5</v>
      </c>
      <c r="BM6" s="35">
        <f t="shared" si="7"/>
        <v>485.75</v>
      </c>
      <c r="BN6" s="35">
        <f t="shared" si="7"/>
        <v>516.34</v>
      </c>
      <c r="BO6" s="34" t="str">
        <f>IF(BO7="","",IF(BO7="-","【-】","【"&amp;SUBSTITUTE(TEXT(BO7,"#,##0.00"),"-","△")&amp;"】"))</f>
        <v>【274.27】</v>
      </c>
      <c r="BP6" s="35">
        <f>IF(BP7="",NA(),BP7)</f>
        <v>105.44</v>
      </c>
      <c r="BQ6" s="35">
        <f t="shared" ref="BQ6:BY6" si="8">IF(BQ7="",NA(),BQ7)</f>
        <v>120.32</v>
      </c>
      <c r="BR6" s="35">
        <f t="shared" si="8"/>
        <v>119.97</v>
      </c>
      <c r="BS6" s="35">
        <f t="shared" si="8"/>
        <v>125.44</v>
      </c>
      <c r="BT6" s="35">
        <f t="shared" si="8"/>
        <v>106.05</v>
      </c>
      <c r="BU6" s="35">
        <f t="shared" si="8"/>
        <v>90.64</v>
      </c>
      <c r="BV6" s="35">
        <f t="shared" si="8"/>
        <v>81.900000000000006</v>
      </c>
      <c r="BW6" s="35">
        <f t="shared" si="8"/>
        <v>82.42</v>
      </c>
      <c r="BX6" s="35">
        <f t="shared" si="8"/>
        <v>83.59</v>
      </c>
      <c r="BY6" s="35">
        <f t="shared" si="8"/>
        <v>83.27</v>
      </c>
      <c r="BZ6" s="34" t="str">
        <f>IF(BZ7="","",IF(BZ7="-","【-】","【"&amp;SUBSTITUTE(TEXT(BZ7,"#,##0.00"),"-","△")&amp;"】"))</f>
        <v>【104.36】</v>
      </c>
      <c r="CA6" s="35">
        <f>IF(CA7="",NA(),CA7)</f>
        <v>162.91999999999999</v>
      </c>
      <c r="CB6" s="35">
        <f t="shared" ref="CB6:CJ6" si="9">IF(CB7="",NA(),CB7)</f>
        <v>141.30000000000001</v>
      </c>
      <c r="CC6" s="35">
        <f t="shared" si="9"/>
        <v>143.88999999999999</v>
      </c>
      <c r="CD6" s="35">
        <f t="shared" si="9"/>
        <v>140.24</v>
      </c>
      <c r="CE6" s="35">
        <f t="shared" si="9"/>
        <v>162.54</v>
      </c>
      <c r="CF6" s="35">
        <f t="shared" si="9"/>
        <v>213.52</v>
      </c>
      <c r="CG6" s="35">
        <f t="shared" si="9"/>
        <v>227.97</v>
      </c>
      <c r="CH6" s="35">
        <f t="shared" si="9"/>
        <v>226.99</v>
      </c>
      <c r="CI6" s="35">
        <f t="shared" si="9"/>
        <v>230.22</v>
      </c>
      <c r="CJ6" s="35">
        <f t="shared" si="9"/>
        <v>228.81</v>
      </c>
      <c r="CK6" s="34" t="str">
        <f>IF(CK7="","",IF(CK7="-","【-】","【"&amp;SUBSTITUTE(TEXT(CK7,"#,##0.00"),"-","△")&amp;"】"))</f>
        <v>【165.71】</v>
      </c>
      <c r="CL6" s="35">
        <f>IF(CL7="",NA(),CL7)</f>
        <v>70.5</v>
      </c>
      <c r="CM6" s="35">
        <f t="shared" ref="CM6:CU6" si="10">IF(CM7="",NA(),CM7)</f>
        <v>68.02</v>
      </c>
      <c r="CN6" s="35">
        <f t="shared" si="10"/>
        <v>71.83</v>
      </c>
      <c r="CO6" s="35">
        <f t="shared" si="10"/>
        <v>62.28</v>
      </c>
      <c r="CP6" s="35">
        <f t="shared" si="10"/>
        <v>67.42</v>
      </c>
      <c r="CQ6" s="35">
        <f t="shared" si="10"/>
        <v>49.77</v>
      </c>
      <c r="CR6" s="35">
        <f t="shared" si="10"/>
        <v>40.700000000000003</v>
      </c>
      <c r="CS6" s="35">
        <f t="shared" si="10"/>
        <v>39.909999999999997</v>
      </c>
      <c r="CT6" s="35">
        <f t="shared" si="10"/>
        <v>41.09</v>
      </c>
      <c r="CU6" s="35">
        <f t="shared" si="10"/>
        <v>38.979999999999997</v>
      </c>
      <c r="CV6" s="34" t="str">
        <f>IF(CV7="","",IF(CV7="-","【-】","【"&amp;SUBSTITUTE(TEXT(CV7,"#,##0.00"),"-","△")&amp;"】"))</f>
        <v>【60.41】</v>
      </c>
      <c r="CW6" s="35">
        <f>IF(CW7="",NA(),CW7)</f>
        <v>72.260000000000005</v>
      </c>
      <c r="CX6" s="35">
        <f t="shared" ref="CX6:DF6" si="11">IF(CX7="",NA(),CX7)</f>
        <v>76.66</v>
      </c>
      <c r="CY6" s="35">
        <f t="shared" si="11"/>
        <v>68.099999999999994</v>
      </c>
      <c r="CZ6" s="35">
        <f t="shared" si="11"/>
        <v>75.069999999999993</v>
      </c>
      <c r="DA6" s="35">
        <f t="shared" si="11"/>
        <v>70.900000000000006</v>
      </c>
      <c r="DB6" s="35">
        <f t="shared" si="11"/>
        <v>79.98</v>
      </c>
      <c r="DC6" s="35">
        <f t="shared" si="11"/>
        <v>74.61</v>
      </c>
      <c r="DD6" s="35">
        <f t="shared" si="11"/>
        <v>75.62</v>
      </c>
      <c r="DE6" s="35">
        <f t="shared" si="11"/>
        <v>75.91</v>
      </c>
      <c r="DF6" s="35">
        <f t="shared" si="11"/>
        <v>75.010000000000005</v>
      </c>
      <c r="DG6" s="34" t="str">
        <f>IF(DG7="","",IF(DG7="-","【-】","【"&amp;SUBSTITUTE(TEXT(DG7,"#,##0.00"),"-","△")&amp;"】"))</f>
        <v>【89.93】</v>
      </c>
      <c r="DH6" s="35">
        <f>IF(DH7="",NA(),DH7)</f>
        <v>55.19</v>
      </c>
      <c r="DI6" s="35">
        <f t="shared" ref="DI6:DQ6" si="12">IF(DI7="",NA(),DI7)</f>
        <v>54.8</v>
      </c>
      <c r="DJ6" s="35">
        <f t="shared" si="12"/>
        <v>54</v>
      </c>
      <c r="DK6" s="35">
        <f t="shared" si="12"/>
        <v>53.31</v>
      </c>
      <c r="DL6" s="35">
        <f t="shared" si="12"/>
        <v>34.21</v>
      </c>
      <c r="DM6" s="35">
        <f t="shared" si="12"/>
        <v>36.43</v>
      </c>
      <c r="DN6" s="35">
        <f t="shared" si="12"/>
        <v>50.44</v>
      </c>
      <c r="DO6" s="35">
        <f t="shared" si="12"/>
        <v>51.44</v>
      </c>
      <c r="DP6" s="35">
        <f t="shared" si="12"/>
        <v>52.4</v>
      </c>
      <c r="DQ6" s="35">
        <f t="shared" si="12"/>
        <v>51.89</v>
      </c>
      <c r="DR6" s="34" t="str">
        <f>IF(DR7="","",IF(DR7="-","【-】","【"&amp;SUBSTITUTE(TEXT(DR7,"#,##0.00"),"-","△")&amp;"】"))</f>
        <v>【48.12】</v>
      </c>
      <c r="DS6" s="34">
        <f>IF(DS7="",NA(),DS7)</f>
        <v>0</v>
      </c>
      <c r="DT6" s="34">
        <f t="shared" ref="DT6:EB6" si="13">IF(DT7="",NA(),DT7)</f>
        <v>0</v>
      </c>
      <c r="DU6" s="35">
        <f t="shared" si="13"/>
        <v>75.97</v>
      </c>
      <c r="DV6" s="35">
        <f t="shared" si="13"/>
        <v>75</v>
      </c>
      <c r="DW6" s="35">
        <f t="shared" si="13"/>
        <v>71.010000000000005</v>
      </c>
      <c r="DX6" s="35">
        <f t="shared" si="13"/>
        <v>8.7200000000000006</v>
      </c>
      <c r="DY6" s="35">
        <f t="shared" si="13"/>
        <v>9.64</v>
      </c>
      <c r="DZ6" s="35">
        <f t="shared" si="13"/>
        <v>11.68</v>
      </c>
      <c r="EA6" s="35">
        <f t="shared" si="13"/>
        <v>14.01</v>
      </c>
      <c r="EB6" s="35">
        <f t="shared" si="13"/>
        <v>14.74</v>
      </c>
      <c r="EC6" s="34" t="str">
        <f>IF(EC7="","",IF(EC7="-","【-】","【"&amp;SUBSTITUTE(TEXT(EC7,"#,##0.00"),"-","△")&amp;"】"))</f>
        <v>【15.89】</v>
      </c>
      <c r="ED6" s="35">
        <f>IF(ED7="",NA(),ED7)</f>
        <v>0.45</v>
      </c>
      <c r="EE6" s="35">
        <f t="shared" ref="EE6:EM6" si="14">IF(EE7="",NA(),EE7)</f>
        <v>1.1599999999999999</v>
      </c>
      <c r="EF6" s="34">
        <f t="shared" si="14"/>
        <v>0</v>
      </c>
      <c r="EG6" s="34">
        <f t="shared" si="14"/>
        <v>0</v>
      </c>
      <c r="EH6" s="34">
        <f t="shared" si="14"/>
        <v>0</v>
      </c>
      <c r="EI6" s="35">
        <f t="shared" si="14"/>
        <v>0.64</v>
      </c>
      <c r="EJ6" s="35">
        <f t="shared" si="14"/>
        <v>0.34</v>
      </c>
      <c r="EK6" s="35">
        <f t="shared" si="14"/>
        <v>0.28999999999999998</v>
      </c>
      <c r="EL6" s="35">
        <f t="shared" si="14"/>
        <v>0.41</v>
      </c>
      <c r="EM6" s="35">
        <f t="shared" si="14"/>
        <v>0.4</v>
      </c>
      <c r="EN6" s="34" t="str">
        <f>IF(EN7="","",IF(EN7="-","【-】","【"&amp;SUBSTITUTE(TEXT(EN7,"#,##0.00"),"-","△")&amp;"】"))</f>
        <v>【0.69】</v>
      </c>
    </row>
    <row r="7" spans="1:144" s="36" customFormat="1" x14ac:dyDescent="0.15">
      <c r="A7" s="28"/>
      <c r="B7" s="37">
        <v>2017</v>
      </c>
      <c r="C7" s="37">
        <v>64017</v>
      </c>
      <c r="D7" s="37">
        <v>46</v>
      </c>
      <c r="E7" s="37">
        <v>1</v>
      </c>
      <c r="F7" s="37">
        <v>0</v>
      </c>
      <c r="G7" s="37">
        <v>1</v>
      </c>
      <c r="H7" s="37" t="s">
        <v>105</v>
      </c>
      <c r="I7" s="37" t="s">
        <v>106</v>
      </c>
      <c r="J7" s="37" t="s">
        <v>107</v>
      </c>
      <c r="K7" s="37" t="s">
        <v>108</v>
      </c>
      <c r="L7" s="37" t="s">
        <v>109</v>
      </c>
      <c r="M7" s="37" t="s">
        <v>110</v>
      </c>
      <c r="N7" s="38" t="s">
        <v>111</v>
      </c>
      <c r="O7" s="38">
        <v>46.14</v>
      </c>
      <c r="P7" s="38">
        <v>61.22</v>
      </c>
      <c r="Q7" s="38">
        <v>3326</v>
      </c>
      <c r="R7" s="38">
        <v>7779</v>
      </c>
      <c r="S7" s="38">
        <v>737.56</v>
      </c>
      <c r="T7" s="38">
        <v>10.55</v>
      </c>
      <c r="U7" s="38">
        <v>4702</v>
      </c>
      <c r="V7" s="38">
        <v>6.92</v>
      </c>
      <c r="W7" s="38">
        <v>679.48</v>
      </c>
      <c r="X7" s="38">
        <v>107.19</v>
      </c>
      <c r="Y7" s="38">
        <v>118.4</v>
      </c>
      <c r="Z7" s="38">
        <v>121.55</v>
      </c>
      <c r="AA7" s="38">
        <v>125.85</v>
      </c>
      <c r="AB7" s="38">
        <v>109.17</v>
      </c>
      <c r="AC7" s="38">
        <v>105.53</v>
      </c>
      <c r="AD7" s="38">
        <v>106.28</v>
      </c>
      <c r="AE7" s="38">
        <v>108.35</v>
      </c>
      <c r="AF7" s="38">
        <v>114.74</v>
      </c>
      <c r="AG7" s="38">
        <v>104.85</v>
      </c>
      <c r="AH7" s="38">
        <v>113.39</v>
      </c>
      <c r="AI7" s="38">
        <v>0</v>
      </c>
      <c r="AJ7" s="38">
        <v>0</v>
      </c>
      <c r="AK7" s="38">
        <v>0</v>
      </c>
      <c r="AL7" s="38">
        <v>0</v>
      </c>
      <c r="AM7" s="38">
        <v>0</v>
      </c>
      <c r="AN7" s="38">
        <v>28.31</v>
      </c>
      <c r="AO7" s="38">
        <v>32.31</v>
      </c>
      <c r="AP7" s="38">
        <v>26.85</v>
      </c>
      <c r="AQ7" s="38">
        <v>27.19</v>
      </c>
      <c r="AR7" s="38">
        <v>27.52</v>
      </c>
      <c r="AS7" s="38">
        <v>0.85</v>
      </c>
      <c r="AT7" s="38">
        <v>11391.87</v>
      </c>
      <c r="AU7" s="38">
        <v>2150.61</v>
      </c>
      <c r="AV7" s="38">
        <v>1607.6</v>
      </c>
      <c r="AW7" s="38">
        <v>3256.2</v>
      </c>
      <c r="AX7" s="38">
        <v>268.56</v>
      </c>
      <c r="AY7" s="38">
        <v>1164.51</v>
      </c>
      <c r="AZ7" s="38">
        <v>571.29999999999995</v>
      </c>
      <c r="BA7" s="38">
        <v>527.82000000000005</v>
      </c>
      <c r="BB7" s="38">
        <v>477.44</v>
      </c>
      <c r="BC7" s="38">
        <v>445.85</v>
      </c>
      <c r="BD7" s="38">
        <v>264.33999999999997</v>
      </c>
      <c r="BE7" s="38">
        <v>236.95</v>
      </c>
      <c r="BF7" s="38">
        <v>338.46</v>
      </c>
      <c r="BG7" s="38">
        <v>521.34</v>
      </c>
      <c r="BH7" s="38">
        <v>739.13</v>
      </c>
      <c r="BI7" s="38">
        <v>1384.23</v>
      </c>
      <c r="BJ7" s="38">
        <v>498.27</v>
      </c>
      <c r="BK7" s="38">
        <v>495.43</v>
      </c>
      <c r="BL7" s="38">
        <v>488.5</v>
      </c>
      <c r="BM7" s="38">
        <v>485.75</v>
      </c>
      <c r="BN7" s="38">
        <v>516.34</v>
      </c>
      <c r="BO7" s="38">
        <v>274.27</v>
      </c>
      <c r="BP7" s="38">
        <v>105.44</v>
      </c>
      <c r="BQ7" s="38">
        <v>120.32</v>
      </c>
      <c r="BR7" s="38">
        <v>119.97</v>
      </c>
      <c r="BS7" s="38">
        <v>125.44</v>
      </c>
      <c r="BT7" s="38">
        <v>106.05</v>
      </c>
      <c r="BU7" s="38">
        <v>90.64</v>
      </c>
      <c r="BV7" s="38">
        <v>81.900000000000006</v>
      </c>
      <c r="BW7" s="38">
        <v>82.42</v>
      </c>
      <c r="BX7" s="38">
        <v>83.59</v>
      </c>
      <c r="BY7" s="38">
        <v>83.27</v>
      </c>
      <c r="BZ7" s="38">
        <v>104.36</v>
      </c>
      <c r="CA7" s="38">
        <v>162.91999999999999</v>
      </c>
      <c r="CB7" s="38">
        <v>141.30000000000001</v>
      </c>
      <c r="CC7" s="38">
        <v>143.88999999999999</v>
      </c>
      <c r="CD7" s="38">
        <v>140.24</v>
      </c>
      <c r="CE7" s="38">
        <v>162.54</v>
      </c>
      <c r="CF7" s="38">
        <v>213.52</v>
      </c>
      <c r="CG7" s="38">
        <v>227.97</v>
      </c>
      <c r="CH7" s="38">
        <v>226.99</v>
      </c>
      <c r="CI7" s="38">
        <v>230.22</v>
      </c>
      <c r="CJ7" s="38">
        <v>228.81</v>
      </c>
      <c r="CK7" s="38">
        <v>165.71</v>
      </c>
      <c r="CL7" s="38">
        <v>70.5</v>
      </c>
      <c r="CM7" s="38">
        <v>68.02</v>
      </c>
      <c r="CN7" s="38">
        <v>71.83</v>
      </c>
      <c r="CO7" s="38">
        <v>62.28</v>
      </c>
      <c r="CP7" s="38">
        <v>67.42</v>
      </c>
      <c r="CQ7" s="38">
        <v>49.77</v>
      </c>
      <c r="CR7" s="38">
        <v>40.700000000000003</v>
      </c>
      <c r="CS7" s="38">
        <v>39.909999999999997</v>
      </c>
      <c r="CT7" s="38">
        <v>41.09</v>
      </c>
      <c r="CU7" s="38">
        <v>38.979999999999997</v>
      </c>
      <c r="CV7" s="38">
        <v>60.41</v>
      </c>
      <c r="CW7" s="38">
        <v>72.260000000000005</v>
      </c>
      <c r="CX7" s="38">
        <v>76.66</v>
      </c>
      <c r="CY7" s="38">
        <v>68.099999999999994</v>
      </c>
      <c r="CZ7" s="38">
        <v>75.069999999999993</v>
      </c>
      <c r="DA7" s="38">
        <v>70.900000000000006</v>
      </c>
      <c r="DB7" s="38">
        <v>79.98</v>
      </c>
      <c r="DC7" s="38">
        <v>74.61</v>
      </c>
      <c r="DD7" s="38">
        <v>75.62</v>
      </c>
      <c r="DE7" s="38">
        <v>75.91</v>
      </c>
      <c r="DF7" s="38">
        <v>75.010000000000005</v>
      </c>
      <c r="DG7" s="38">
        <v>89.93</v>
      </c>
      <c r="DH7" s="38">
        <v>55.19</v>
      </c>
      <c r="DI7" s="38">
        <v>54.8</v>
      </c>
      <c r="DJ7" s="38">
        <v>54</v>
      </c>
      <c r="DK7" s="38">
        <v>53.31</v>
      </c>
      <c r="DL7" s="38">
        <v>34.21</v>
      </c>
      <c r="DM7" s="38">
        <v>36.43</v>
      </c>
      <c r="DN7" s="38">
        <v>50.44</v>
      </c>
      <c r="DO7" s="38">
        <v>51.44</v>
      </c>
      <c r="DP7" s="38">
        <v>52.4</v>
      </c>
      <c r="DQ7" s="38">
        <v>51.89</v>
      </c>
      <c r="DR7" s="38">
        <v>48.12</v>
      </c>
      <c r="DS7" s="38">
        <v>0</v>
      </c>
      <c r="DT7" s="38">
        <v>0</v>
      </c>
      <c r="DU7" s="38">
        <v>75.97</v>
      </c>
      <c r="DV7" s="38">
        <v>75</v>
      </c>
      <c r="DW7" s="38">
        <v>71.010000000000005</v>
      </c>
      <c r="DX7" s="38">
        <v>8.7200000000000006</v>
      </c>
      <c r="DY7" s="38">
        <v>9.64</v>
      </c>
      <c r="DZ7" s="38">
        <v>11.68</v>
      </c>
      <c r="EA7" s="38">
        <v>14.01</v>
      </c>
      <c r="EB7" s="38">
        <v>14.74</v>
      </c>
      <c r="EC7" s="38">
        <v>15.89</v>
      </c>
      <c r="ED7" s="38">
        <v>0.45</v>
      </c>
      <c r="EE7" s="38">
        <v>1.1599999999999999</v>
      </c>
      <c r="EF7" s="38">
        <v>0</v>
      </c>
      <c r="EG7" s="38">
        <v>0</v>
      </c>
      <c r="EH7" s="38">
        <v>0</v>
      </c>
      <c r="EI7" s="38">
        <v>0.64</v>
      </c>
      <c r="EJ7" s="38">
        <v>0.34</v>
      </c>
      <c r="EK7" s="38">
        <v>0.28999999999999998</v>
      </c>
      <c r="EL7" s="38">
        <v>0.41</v>
      </c>
      <c r="EM7" s="38">
        <v>0.4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2018-12-03T08:27:04Z</dcterms:created>
  <dcterms:modified xsi:type="dcterms:W3CDTF">2019-01-25T07:24:28Z</dcterms:modified>
  <cp:category/>
</cp:coreProperties>
</file>