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pQU05HnAdlUuw0NPcbwQwgUzZtKu3xQ1cwryileJ4KP9WsGCOi7OcDJqwXwIURAlLLa8miCAHdZwIjyiaRkBA==" workbookSaltValue="+X8fpaVhNjXQv1tHDwhxW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<sst xmlns="http://schemas.openxmlformats.org/spreadsheetml/2006/main" count="232" uniqueCount="120">
  <si>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</si>
  <si>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</si>
  <si>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</si>
  <si>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</si>
  <si>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</si>
  <si>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</si>
  <si>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</si>
  <si>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</si>
  <si>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</si>
  <si>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</si>
  <si>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</si>
  <si>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</si>
  <si>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</si>
  <si>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</si>
  <si>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</si>
  <si>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</si>
  <si>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</si>
  <si>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</si>
  <si>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</si>
  <si>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</si>
  <si>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</si>
  <si>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</si>
  <si>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</si>
  <si>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</si>
  <si>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</si>
  <si>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</si>
  <si>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</si>
  <si>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</si>
  <si>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</si>
  <si>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</si>
  <si>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</si>
  <si>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</si>
  <si>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</si>
  <si>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</si>
  <si>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</si>
  <si>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</si>
  <si>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</si>
  <si>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</si>
  <si>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</si>
  <si>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</si>
  <si>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</si>
  <si>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</si>
  <si>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</si>
  <si>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</si>
  <si>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</si>
  <si>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</si>
  <si>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</si>
  <si>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</si>
  <si>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</si>
  <si>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</si>
  <si>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</si>
  <si>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</si>
  <si>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</si>
  <si>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</si>
  <si>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</si>
  <si>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</si>
  <si>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</si>
  <si>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</si>
  <si>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</si>
  <si>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</si>
  <si>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</si>
  <si>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</si>
  <si>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</si>
  <si>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</si>
  <si>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</si>
  <si>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</si>
  <si>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</si>
  <si>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</si>
  <si>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</si>
  <si>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</si>
  <si>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</si>
  <si>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</si>
  <si>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</si>
  <si>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</si>
  <si>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</si>
  <si>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</si>
  <si>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</si>
  <si>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</si>
  <si>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</si>
  <si>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</si>
  <si>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</si>
  <si>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</si>
  <si>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</si>
  <si>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</si>
  <si>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</si>
  <si>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</si>
  <si>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</si>
  <si>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</si>
  <si>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</si>
  <si>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</si>
  <si>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</si>
  <si>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</si>
  <si>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</si>
  <si>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</si>
  <si>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</si>
  <si>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</si>
  <si>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</si>
  <si>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</si>
  <si>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</si>
  <si>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</si>
  <si>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</si>
  <si>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</si>
  <si>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</si>
  <si>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</si>
  <si>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</si>
  <si>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白鷹町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</si>
  <si>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</si>
  <si>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</si>
  <si>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</si>
  <si>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</si>
  <si>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</si>
  <si>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</si>
  <si>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</si>
  <si>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</si>
  <si>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</si>
  <si>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</si>
  <si>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</si>
  <si>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今のところ数値は平均を上回っており問題はないが、給水収益は減少がつづくことが予想されるので経費の節減に努力しなければならない。②累積欠損金比率　累積欠損金は無い。今後も赤字経営に陥らないよう心掛けなければならない。③流動比率　流動性は確保されている。④企業債残高対給水収益比率　年々良くなっているが、新規の起債を行っていないのが要因である。⑤料金回収率　全国平均と比較しても良い結果となっており、現段階では適正な料金水準といえる。⑥給水原価　全国平均と比較してやや高めである。企業団体等が少ない分給水需要も少なく、結果として給水原価が高くなっている。⑦施設利用率　現在の給水人口が設備投資当初の計画給水人口より少なく、結果として投資が過大となっている。今後の施設更新に当たってはスペックダウンを真摯に検討する必要がある。⑧有収率　漏水調査を積極的に取り組んでいるので良い数値となっている。</t>
    <rPh sb="8" eb="9">
      <t>イマ</t>
    </rPh>
    <rPh sb="16" eb="18">
      <t>ヘイキン</t>
    </rPh>
    <rPh sb="19" eb="21">
      <t>ウワマワ</t>
    </rPh>
    <rPh sb="25" eb="27">
      <t>モンダイ</t>
    </rPh>
    <rPh sb="46" eb="48">
      <t>ヨソウ</t>
    </rPh>
    <rPh sb="240" eb="241">
      <t>タカ</t>
    </rPh>
    <rPh sb="290" eb="292">
      <t>ゲンザイ</t>
    </rPh>
    <rPh sb="293" eb="295">
      <t>キュウスイ</t>
    </rPh>
    <rPh sb="295" eb="297">
      <t>ジンコウ</t>
    </rPh>
    <rPh sb="298" eb="300">
      <t>セツビ</t>
    </rPh>
    <rPh sb="300" eb="302">
      <t>トウシ</t>
    </rPh>
    <rPh sb="302" eb="304">
      <t>トウショ</t>
    </rPh>
    <rPh sb="305" eb="307">
      <t>ケイカク</t>
    </rPh>
    <rPh sb="307" eb="309">
      <t>キュウスイ</t>
    </rPh>
    <rPh sb="309" eb="311">
      <t>ジンコウ</t>
    </rPh>
    <rPh sb="313" eb="314">
      <t>スク</t>
    </rPh>
    <rPh sb="317" eb="319">
      <t>ケッカ</t>
    </rPh>
    <rPh sb="322" eb="324">
      <t>トウシ</t>
    </rPh>
    <rPh sb="325" eb="327">
      <t>カダイ</t>
    </rPh>
    <rPh sb="355" eb="357">
      <t>シンシ</t>
    </rPh>
    <rPh sb="358" eb="360">
      <t>ケントウ</t>
    </rPh>
    <rPh sb="378" eb="381">
      <t>セッキョクテキ</t>
    </rPh>
    <phoneticPr fontId="16"/>
  </si>
  <si>
    <t>①有形固定資産減価償却率　他団体と比較して資産が老朽化しているが、管路以外の施設の老朽化が進んでいるものである。施設の更新は必要であるが、更新時期の見極め、費用と機能の両立を基本として行うべきである。②管路経年化率　経年化率が低いのは、管路更新を平成4年～15年にかけてかなり行ってきたからである。今後も必要に応じ着実に行っていかねばならない。③管路更新率　過去に行っており、近年は比較的管路投資は少ない状況にある。</t>
    <rPh sb="56" eb="58">
      <t>シセツ</t>
    </rPh>
    <rPh sb="59" eb="61">
      <t>コウシン</t>
    </rPh>
    <rPh sb="62" eb="64">
      <t>ヒツヨウ</t>
    </rPh>
    <rPh sb="69" eb="71">
      <t>コウシン</t>
    </rPh>
    <rPh sb="71" eb="73">
      <t>ジキ</t>
    </rPh>
    <rPh sb="74" eb="76">
      <t>ミキワ</t>
    </rPh>
    <rPh sb="78" eb="80">
      <t>ヒヨウ</t>
    </rPh>
    <rPh sb="81" eb="83">
      <t>キノウ</t>
    </rPh>
    <rPh sb="84" eb="86">
      <t>リョウリツ</t>
    </rPh>
    <rPh sb="87" eb="89">
      <t>キホン</t>
    </rPh>
    <rPh sb="92" eb="93">
      <t>オコナ</t>
    </rPh>
    <phoneticPr fontId="16"/>
  </si>
  <si>
    <t>単年度の経営状況は特に問題ないが、給水需要も減少の一途をたどることが想定される。管路以外の施設の老朽化が進んでおり更新は必要であるが、経営状況を考慮し、行う時期、規模等計画的に進めるべきである。合わせて施設ネットワークの見直し、ダウンサイジング、スペックダウン等を行い、投資が将来の需要に見合った適切な規模となるようにしなければならない。また日常の経費の節減のため近隣市町村との広域化を検討し、経営の効率化を図る必要がある。経費削減のため水道事業に従事する人数を削減してきたが、今後は技術の承継、人材の育成をどうするのか考慮する必要がある。</t>
    <rPh sb="40" eb="42">
      <t>カンロ</t>
    </rPh>
    <rPh sb="42" eb="44">
      <t>イガイ</t>
    </rPh>
    <rPh sb="45" eb="47">
      <t>シセツ</t>
    </rPh>
    <rPh sb="48" eb="50">
      <t>ロウキュウ</t>
    </rPh>
    <rPh sb="50" eb="51">
      <t>カ</t>
    </rPh>
    <rPh sb="52" eb="53">
      <t>スス</t>
    </rPh>
    <rPh sb="57" eb="59">
      <t>コウシン</t>
    </rPh>
    <rPh sb="60" eb="62">
      <t>ヒツヨウ</t>
    </rPh>
    <rPh sb="67" eb="69">
      <t>ケイエイ</t>
    </rPh>
    <rPh sb="69" eb="71">
      <t>ジョウキョウ</t>
    </rPh>
    <rPh sb="72" eb="74">
      <t>コウリョ</t>
    </rPh>
    <rPh sb="88" eb="89">
      <t>スス</t>
    </rPh>
    <rPh sb="97" eb="98">
      <t>ア</t>
    </rPh>
    <rPh sb="101" eb="103">
      <t>シセツ</t>
    </rPh>
    <rPh sb="182" eb="184">
      <t>キンリン</t>
    </rPh>
    <rPh sb="184" eb="187">
      <t>シチョウソン</t>
    </rPh>
    <rPh sb="189" eb="192">
      <t>コウイキカ</t>
    </rPh>
    <rPh sb="193" eb="195">
      <t>ケントウ</t>
    </rPh>
    <rPh sb="206" eb="208">
      <t>ヒツヨウ</t>
    </rPh>
    <rPh sb="212" eb="214">
      <t>ケイヒ</t>
    </rPh>
    <rPh sb="214" eb="216">
      <t>サクゲン</t>
    </rPh>
    <rPh sb="219" eb="221">
      <t>スイドウ</t>
    </rPh>
    <rPh sb="221" eb="223">
      <t>ジギョウ</t>
    </rPh>
    <rPh sb="224" eb="226">
      <t>ジュウジ</t>
    </rPh>
    <rPh sb="228" eb="230">
      <t>ニンズウ</t>
    </rPh>
    <rPh sb="231" eb="233">
      <t>サクゲン</t>
    </rPh>
    <rPh sb="239" eb="241">
      <t>コンゴ</t>
    </rPh>
    <rPh sb="260" eb="262">
      <t>コウリョ</t>
    </rPh>
    <rPh sb="264" eb="26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</si>
</sst>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0.41</c:v>
                </c:pt>
                <c:pt idx="1">
                  <c:v>0.02</c:v>
                </c:pt>
                <c:pt idx="2">
                  <c:v>3.99</c:v>
                </c:pt>
                <c:pt idx="3">
                  <c:v>0.1</c:v>
                </c:pt>
                <c:pt idx="4">
                  <c:v>0.1</c:v>
                </c:pt>
              </c:numCache>
            </c:numRef>
          </c:val>
          <c:extLst xmlns:c16r2="http://schemas.microsoft.com/office/drawing/2015/06/chart">
            <c:ext xmlns:c16="http://schemas.microsoft.com/office/drawing/2014/chart" uri="{C3380CC4-5D6E-409C-BE32-E72D297353CC}">
              <c16:uniqueId val="{00000000-3F1C-47C3-BF1B-9B7ED5F4A8C7}"/>
            </c:ext>
          </c:extLst>
        </c:ser>
        <c:dLbls>
          <c:showLegendKey val="0"/>
          <c:showVal val="0"/>
          <c:showCatName val="0"/>
          <c:showSerName val="0"/>
          <c:showPercent val="0"/>
          <c:showBubbleSize val="0"/>
        </c:dLbls>
        <c:gapWidth val="150"/>
        <c:axId val="51646464"/>
        <c:axId val="516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3F1C-47C3-BF1B-9B7ED5F4A8C7}"/>
            </c:ext>
          </c:extLst>
        </c:ser>
        <c:dLbls>
          <c:showLegendKey val="0"/>
          <c:showVal val="0"/>
          <c:showCatName val="0"/>
          <c:showSerName val="0"/>
          <c:showPercent val="0"/>
          <c:showBubbleSize val="0"/>
        </c:dLbls>
        <c:marker val="1"/>
        <c:smooth val="0"/>
        <c:axId val="51646464"/>
        <c:axId val="51647616"/>
      </c:lineChart>
      <c:dateAx>
        <c:axId val="51646464"/>
        <c:scaling>
          <c:orientation val="minMax"/>
        </c:scaling>
        <c:delete val="1"/>
        <c:axPos val="b"/>
        <c:numFmt formatCode="ge" sourceLinked="1"/>
        <c:majorTickMark val="none"/>
        <c:minorTickMark val="none"/>
        <c:tickLblPos val="none"/>
        <c:crossAx val="51647616"/>
        <c:crosses val="autoZero"/>
        <c:auto val="1"/>
        <c:lblOffset val="100"/>
        <c:baseTimeUnit val="years"/>
      </c:dateAx>
      <c:valAx>
        <c:axId val="516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42.25</c:v>
                </c:pt>
                <c:pt idx="1">
                  <c:v>41.63</c:v>
                </c:pt>
                <c:pt idx="2">
                  <c:v>40.36</c:v>
                </c:pt>
                <c:pt idx="3">
                  <c:v>40.950000000000003</c:v>
                </c:pt>
                <c:pt idx="4">
                  <c:v>41</c:v>
                </c:pt>
              </c:numCache>
            </c:numRef>
          </c:val>
          <c:extLst xmlns:c16r2="http://schemas.microsoft.com/office/drawing/2015/06/chart">
            <c:ext xmlns:c16="http://schemas.microsoft.com/office/drawing/2014/chart" uri="{C3380CC4-5D6E-409C-BE32-E72D297353CC}">
              <c16:uniqueId val="{00000000-9530-4AE0-BB63-9FD7339E9DF8}"/>
            </c:ext>
          </c:extLst>
        </c:ser>
        <c:dLbls>
          <c:showLegendKey val="0"/>
          <c:showVal val="0"/>
          <c:showCatName val="0"/>
          <c:showSerName val="0"/>
          <c:showPercent val="0"/>
          <c:showBubbleSize val="0"/>
        </c:dLbls>
        <c:gapWidth val="150"/>
        <c:axId val="109001728"/>
        <c:axId val="1090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9530-4AE0-BB63-9FD7339E9DF8}"/>
            </c:ext>
          </c:extLst>
        </c:ser>
        <c:dLbls>
          <c:showLegendKey val="0"/>
          <c:showVal val="0"/>
          <c:showCatName val="0"/>
          <c:showSerName val="0"/>
          <c:showPercent val="0"/>
          <c:showBubbleSize val="0"/>
        </c:dLbls>
        <c:marker val="1"/>
        <c:smooth val="0"/>
        <c:axId val="109001728"/>
        <c:axId val="109003904"/>
      </c:lineChart>
      <c:dateAx>
        <c:axId val="109001728"/>
        <c:scaling>
          <c:orientation val="minMax"/>
        </c:scaling>
        <c:delete val="1"/>
        <c:axPos val="b"/>
        <c:numFmt formatCode="ge" sourceLinked="1"/>
        <c:majorTickMark val="none"/>
        <c:minorTickMark val="none"/>
        <c:tickLblPos val="none"/>
        <c:crossAx val="109003904"/>
        <c:crosses val="autoZero"/>
        <c:auto val="1"/>
        <c:lblOffset val="100"/>
        <c:baseTimeUnit val="years"/>
      </c:dateAx>
      <c:valAx>
        <c:axId val="1090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93.1</c:v>
                </c:pt>
                <c:pt idx="1">
                  <c:v>93.67</c:v>
                </c:pt>
                <c:pt idx="2">
                  <c:v>95.07</c:v>
                </c:pt>
                <c:pt idx="3">
                  <c:v>94.53</c:v>
                </c:pt>
                <c:pt idx="4">
                  <c:v>94.08</c:v>
                </c:pt>
              </c:numCache>
            </c:numRef>
          </c:val>
          <c:extLst xmlns:c16r2="http://schemas.microsoft.com/office/drawing/2015/06/chart">
            <c:ext xmlns:c16="http://schemas.microsoft.com/office/drawing/2014/chart" uri="{C3380CC4-5D6E-409C-BE32-E72D297353CC}">
              <c16:uniqueId val="{00000000-BF8F-44FC-820D-9E9C805DF5DD}"/>
            </c:ext>
          </c:extLst>
        </c:ser>
        <c:dLbls>
          <c:showLegendKey val="0"/>
          <c:showVal val="0"/>
          <c:showCatName val="0"/>
          <c:showSerName val="0"/>
          <c:showPercent val="0"/>
          <c:showBubbleSize val="0"/>
        </c:dLbls>
        <c:gapWidth val="150"/>
        <c:axId val="109038976"/>
        <c:axId val="10911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BF8F-44FC-820D-9E9C805DF5DD}"/>
            </c:ext>
          </c:extLst>
        </c:ser>
        <c:dLbls>
          <c:showLegendKey val="0"/>
          <c:showVal val="0"/>
          <c:showCatName val="0"/>
          <c:showSerName val="0"/>
          <c:showPercent val="0"/>
          <c:showBubbleSize val="0"/>
        </c:dLbls>
        <c:marker val="1"/>
        <c:smooth val="0"/>
        <c:axId val="109038976"/>
        <c:axId val="109118976"/>
      </c:lineChart>
      <c:dateAx>
        <c:axId val="109038976"/>
        <c:scaling>
          <c:orientation val="minMax"/>
        </c:scaling>
        <c:delete val="1"/>
        <c:axPos val="b"/>
        <c:numFmt formatCode="ge" sourceLinked="1"/>
        <c:majorTickMark val="none"/>
        <c:minorTickMark val="none"/>
        <c:tickLblPos val="none"/>
        <c:crossAx val="109118976"/>
        <c:crosses val="autoZero"/>
        <c:auto val="1"/>
        <c:lblOffset val="100"/>
        <c:baseTimeUnit val="years"/>
      </c:dateAx>
      <c:valAx>
        <c:axId val="1091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114.62</c:v>
                </c:pt>
                <c:pt idx="1">
                  <c:v>113.87</c:v>
                </c:pt>
                <c:pt idx="2">
                  <c:v>117.21</c:v>
                </c:pt>
                <c:pt idx="3">
                  <c:v>115.34</c:v>
                </c:pt>
                <c:pt idx="4">
                  <c:v>117.87</c:v>
                </c:pt>
              </c:numCache>
            </c:numRef>
          </c:val>
          <c:extLst xmlns:c16r2="http://schemas.microsoft.com/office/drawing/2015/06/chart">
            <c:ext xmlns:c16="http://schemas.microsoft.com/office/drawing/2014/chart" uri="{C3380CC4-5D6E-409C-BE32-E72D297353CC}">
              <c16:uniqueId val="{00000000-5406-48EF-BF36-F5C36D6E1194}"/>
            </c:ext>
          </c:extLst>
        </c:ser>
        <c:dLbls>
          <c:showLegendKey val="0"/>
          <c:showVal val="0"/>
          <c:showCatName val="0"/>
          <c:showSerName val="0"/>
          <c:showPercent val="0"/>
          <c:showBubbleSize val="0"/>
        </c:dLbls>
        <c:gapWidth val="150"/>
        <c:axId val="51678592"/>
        <c:axId val="516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5406-48EF-BF36-F5C36D6E1194}"/>
            </c:ext>
          </c:extLst>
        </c:ser>
        <c:dLbls>
          <c:showLegendKey val="0"/>
          <c:showVal val="0"/>
          <c:showCatName val="0"/>
          <c:showSerName val="0"/>
          <c:showPercent val="0"/>
          <c:showBubbleSize val="0"/>
        </c:dLbls>
        <c:marker val="1"/>
        <c:smooth val="0"/>
        <c:axId val="51678592"/>
        <c:axId val="51680768"/>
      </c:lineChart>
      <c:dateAx>
        <c:axId val="51678592"/>
        <c:scaling>
          <c:orientation val="minMax"/>
        </c:scaling>
        <c:delete val="1"/>
        <c:axPos val="b"/>
        <c:numFmt formatCode="ge" sourceLinked="1"/>
        <c:majorTickMark val="none"/>
        <c:minorTickMark val="none"/>
        <c:tickLblPos val="none"/>
        <c:crossAx val="51680768"/>
        <c:crosses val="autoZero"/>
        <c:auto val="1"/>
        <c:lblOffset val="100"/>
        <c:baseTimeUnit val="years"/>
      </c:dateAx>
      <c:valAx>
        <c:axId val="5168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46.62</c:v>
                </c:pt>
                <c:pt idx="1">
                  <c:v>51.91</c:v>
                </c:pt>
                <c:pt idx="2">
                  <c:v>53.73</c:v>
                </c:pt>
                <c:pt idx="3">
                  <c:v>55.44</c:v>
                </c:pt>
                <c:pt idx="4">
                  <c:v>57.06</c:v>
                </c:pt>
              </c:numCache>
            </c:numRef>
          </c:val>
          <c:extLst xmlns:c16r2="http://schemas.microsoft.com/office/drawing/2015/06/chart">
            <c:ext xmlns:c16="http://schemas.microsoft.com/office/drawing/2014/chart" uri="{C3380CC4-5D6E-409C-BE32-E72D297353CC}">
              <c16:uniqueId val="{00000000-DFE0-43B2-BBD0-804EFEE5F506}"/>
            </c:ext>
          </c:extLst>
        </c:ser>
        <c:dLbls>
          <c:showLegendKey val="0"/>
          <c:showVal val="0"/>
          <c:showCatName val="0"/>
          <c:showSerName val="0"/>
          <c:showPercent val="0"/>
          <c:showBubbleSize val="0"/>
        </c:dLbls>
        <c:gapWidth val="150"/>
        <c:axId val="60702720"/>
        <c:axId val="607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DFE0-43B2-BBD0-804EFEE5F506}"/>
            </c:ext>
          </c:extLst>
        </c:ser>
        <c:dLbls>
          <c:showLegendKey val="0"/>
          <c:showVal val="0"/>
          <c:showCatName val="0"/>
          <c:showSerName val="0"/>
          <c:showPercent val="0"/>
          <c:showBubbleSize val="0"/>
        </c:dLbls>
        <c:marker val="1"/>
        <c:smooth val="0"/>
        <c:axId val="60702720"/>
        <c:axId val="60704640"/>
      </c:lineChart>
      <c:dateAx>
        <c:axId val="60702720"/>
        <c:scaling>
          <c:orientation val="minMax"/>
        </c:scaling>
        <c:delete val="1"/>
        <c:axPos val="b"/>
        <c:numFmt formatCode="ge" sourceLinked="1"/>
        <c:majorTickMark val="none"/>
        <c:minorTickMark val="none"/>
        <c:tickLblPos val="none"/>
        <c:crossAx val="60704640"/>
        <c:crosses val="autoZero"/>
        <c:auto val="1"/>
        <c:lblOffset val="100"/>
        <c:baseTimeUnit val="years"/>
      </c:dateAx>
      <c:valAx>
        <c:axId val="607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3.87</c:v>
                </c:pt>
                <c:pt idx="1">
                  <c:v>5.98</c:v>
                </c:pt>
                <c:pt idx="2" formatCode="#,##0.00;&quot;△&quot;#,##0.00">
                  <c:v>0</c:v>
                </c:pt>
                <c:pt idx="3">
                  <c:v>5.97</c:v>
                </c:pt>
                <c:pt idx="4">
                  <c:v>7.36</c:v>
                </c:pt>
              </c:numCache>
            </c:numRef>
          </c:val>
          <c:extLst xmlns:c16r2="http://schemas.microsoft.com/office/drawing/2015/06/chart">
            <c:ext xmlns:c16="http://schemas.microsoft.com/office/drawing/2014/chart" uri="{C3380CC4-5D6E-409C-BE32-E72D297353CC}">
              <c16:uniqueId val="{00000000-9FF4-4A57-9BD3-D762F295577B}"/>
            </c:ext>
          </c:extLst>
        </c:ser>
        <c:dLbls>
          <c:showLegendKey val="0"/>
          <c:showVal val="0"/>
          <c:showCatName val="0"/>
          <c:showSerName val="0"/>
          <c:showPercent val="0"/>
          <c:showBubbleSize val="0"/>
        </c:dLbls>
        <c:gapWidth val="150"/>
        <c:axId val="60727680"/>
        <c:axId val="607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9FF4-4A57-9BD3-D762F295577B}"/>
            </c:ext>
          </c:extLst>
        </c:ser>
        <c:dLbls>
          <c:showLegendKey val="0"/>
          <c:showVal val="0"/>
          <c:showCatName val="0"/>
          <c:showSerName val="0"/>
          <c:showPercent val="0"/>
          <c:showBubbleSize val="0"/>
        </c:dLbls>
        <c:marker val="1"/>
        <c:smooth val="0"/>
        <c:axId val="60727680"/>
        <c:axId val="60729600"/>
      </c:lineChart>
      <c:dateAx>
        <c:axId val="60727680"/>
        <c:scaling>
          <c:orientation val="minMax"/>
        </c:scaling>
        <c:delete val="1"/>
        <c:axPos val="b"/>
        <c:numFmt formatCode="ge" sourceLinked="1"/>
        <c:majorTickMark val="none"/>
        <c:minorTickMark val="none"/>
        <c:tickLblPos val="none"/>
        <c:crossAx val="60729600"/>
        <c:crosses val="autoZero"/>
        <c:auto val="1"/>
        <c:lblOffset val="100"/>
        <c:baseTimeUnit val="years"/>
      </c:dateAx>
      <c:valAx>
        <c:axId val="60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CB-4BBE-9F69-C9B22810B1F3}"/>
            </c:ext>
          </c:extLst>
        </c:ser>
        <c:dLbls>
          <c:showLegendKey val="0"/>
          <c:showVal val="0"/>
          <c:showCatName val="0"/>
          <c:showSerName val="0"/>
          <c:showPercent val="0"/>
          <c:showBubbleSize val="0"/>
        </c:dLbls>
        <c:gapWidth val="150"/>
        <c:axId val="99175424"/>
        <c:axId val="991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45CB-4BBE-9F69-C9B22810B1F3}"/>
            </c:ext>
          </c:extLst>
        </c:ser>
        <c:dLbls>
          <c:showLegendKey val="0"/>
          <c:showVal val="0"/>
          <c:showCatName val="0"/>
          <c:showSerName val="0"/>
          <c:showPercent val="0"/>
          <c:showBubbleSize val="0"/>
        </c:dLbls>
        <c:marker val="1"/>
        <c:smooth val="0"/>
        <c:axId val="99175424"/>
        <c:axId val="99185792"/>
      </c:lineChart>
      <c:dateAx>
        <c:axId val="99175424"/>
        <c:scaling>
          <c:orientation val="minMax"/>
        </c:scaling>
        <c:delete val="1"/>
        <c:axPos val="b"/>
        <c:numFmt formatCode="ge" sourceLinked="1"/>
        <c:majorTickMark val="none"/>
        <c:minorTickMark val="none"/>
        <c:tickLblPos val="none"/>
        <c:crossAx val="99185792"/>
        <c:crosses val="autoZero"/>
        <c:auto val="1"/>
        <c:lblOffset val="100"/>
        <c:baseTimeUnit val="years"/>
      </c:dateAx>
      <c:valAx>
        <c:axId val="9918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1805.76</c:v>
                </c:pt>
                <c:pt idx="1">
                  <c:v>455.23</c:v>
                </c:pt>
                <c:pt idx="2">
                  <c:v>520.27</c:v>
                </c:pt>
                <c:pt idx="3">
                  <c:v>575.65</c:v>
                </c:pt>
                <c:pt idx="4">
                  <c:v>573.91999999999996</c:v>
                </c:pt>
              </c:numCache>
            </c:numRef>
          </c:val>
          <c:extLst xmlns:c16r2="http://schemas.microsoft.com/office/drawing/2015/06/chart">
            <c:ext xmlns:c16="http://schemas.microsoft.com/office/drawing/2014/chart" uri="{C3380CC4-5D6E-409C-BE32-E72D297353CC}">
              <c16:uniqueId val="{00000000-B256-4491-B12C-7EB7466B0218}"/>
            </c:ext>
          </c:extLst>
        </c:ser>
        <c:dLbls>
          <c:showLegendKey val="0"/>
          <c:showVal val="0"/>
          <c:showCatName val="0"/>
          <c:showSerName val="0"/>
          <c:showPercent val="0"/>
          <c:showBubbleSize val="0"/>
        </c:dLbls>
        <c:gapWidth val="150"/>
        <c:axId val="99212672"/>
        <c:axId val="992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B256-4491-B12C-7EB7466B0218}"/>
            </c:ext>
          </c:extLst>
        </c:ser>
        <c:dLbls>
          <c:showLegendKey val="0"/>
          <c:showVal val="0"/>
          <c:showCatName val="0"/>
          <c:showSerName val="0"/>
          <c:showPercent val="0"/>
          <c:showBubbleSize val="0"/>
        </c:dLbls>
        <c:marker val="1"/>
        <c:smooth val="0"/>
        <c:axId val="99212672"/>
        <c:axId val="99218944"/>
      </c:lineChart>
      <c:dateAx>
        <c:axId val="99212672"/>
        <c:scaling>
          <c:orientation val="minMax"/>
        </c:scaling>
        <c:delete val="1"/>
        <c:axPos val="b"/>
        <c:numFmt formatCode="ge" sourceLinked="1"/>
        <c:majorTickMark val="none"/>
        <c:minorTickMark val="none"/>
        <c:tickLblPos val="none"/>
        <c:crossAx val="99218944"/>
        <c:crosses val="autoZero"/>
        <c:auto val="1"/>
        <c:lblOffset val="100"/>
        <c:baseTimeUnit val="years"/>
      </c:dateAx>
      <c:valAx>
        <c:axId val="9921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364.5</c:v>
                </c:pt>
                <c:pt idx="1">
                  <c:v>340.21</c:v>
                </c:pt>
                <c:pt idx="2">
                  <c:v>316.3</c:v>
                </c:pt>
                <c:pt idx="3">
                  <c:v>286.51</c:v>
                </c:pt>
                <c:pt idx="4">
                  <c:v>260.39</c:v>
                </c:pt>
              </c:numCache>
            </c:numRef>
          </c:val>
          <c:extLst xmlns:c16r2="http://schemas.microsoft.com/office/drawing/2015/06/chart">
            <c:ext xmlns:c16="http://schemas.microsoft.com/office/drawing/2014/chart" uri="{C3380CC4-5D6E-409C-BE32-E72D297353CC}">
              <c16:uniqueId val="{00000000-59D9-4B4E-A300-66DDE03B1287}"/>
            </c:ext>
          </c:extLst>
        </c:ser>
        <c:dLbls>
          <c:showLegendKey val="0"/>
          <c:showVal val="0"/>
          <c:showCatName val="0"/>
          <c:showSerName val="0"/>
          <c:showPercent val="0"/>
          <c:showBubbleSize val="0"/>
        </c:dLbls>
        <c:gapWidth val="150"/>
        <c:axId val="106987520"/>
        <c:axId val="1069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59D9-4B4E-A300-66DDE03B1287}"/>
            </c:ext>
          </c:extLst>
        </c:ser>
        <c:dLbls>
          <c:showLegendKey val="0"/>
          <c:showVal val="0"/>
          <c:showCatName val="0"/>
          <c:showSerName val="0"/>
          <c:showPercent val="0"/>
          <c:showBubbleSize val="0"/>
        </c:dLbls>
        <c:marker val="1"/>
        <c:smooth val="0"/>
        <c:axId val="106987520"/>
        <c:axId val="106989440"/>
      </c:lineChart>
      <c:dateAx>
        <c:axId val="106987520"/>
        <c:scaling>
          <c:orientation val="minMax"/>
        </c:scaling>
        <c:delete val="1"/>
        <c:axPos val="b"/>
        <c:numFmt formatCode="ge" sourceLinked="1"/>
        <c:majorTickMark val="none"/>
        <c:minorTickMark val="none"/>
        <c:tickLblPos val="none"/>
        <c:crossAx val="106989440"/>
        <c:crosses val="autoZero"/>
        <c:auto val="1"/>
        <c:lblOffset val="100"/>
        <c:baseTimeUnit val="years"/>
      </c:dateAx>
      <c:valAx>
        <c:axId val="10698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9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105.24</c:v>
                </c:pt>
                <c:pt idx="1">
                  <c:v>107.38</c:v>
                </c:pt>
                <c:pt idx="2">
                  <c:v>112.27</c:v>
                </c:pt>
                <c:pt idx="3">
                  <c:v>110.06</c:v>
                </c:pt>
                <c:pt idx="4">
                  <c:v>113.24</c:v>
                </c:pt>
              </c:numCache>
            </c:numRef>
          </c:val>
          <c:extLst xmlns:c16r2="http://schemas.microsoft.com/office/drawing/2015/06/chart">
            <c:ext xmlns:c16="http://schemas.microsoft.com/office/drawing/2014/chart" uri="{C3380CC4-5D6E-409C-BE32-E72D297353CC}">
              <c16:uniqueId val="{00000000-D1C6-439B-A9E5-25DD527DE123}"/>
            </c:ext>
          </c:extLst>
        </c:ser>
        <c:dLbls>
          <c:showLegendKey val="0"/>
          <c:showVal val="0"/>
          <c:showCatName val="0"/>
          <c:showSerName val="0"/>
          <c:showPercent val="0"/>
          <c:showBubbleSize val="0"/>
        </c:dLbls>
        <c:gapWidth val="150"/>
        <c:axId val="107002112"/>
        <c:axId val="1086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D1C6-439B-A9E5-25DD527DE123}"/>
            </c:ext>
          </c:extLst>
        </c:ser>
        <c:dLbls>
          <c:showLegendKey val="0"/>
          <c:showVal val="0"/>
          <c:showCatName val="0"/>
          <c:showSerName val="0"/>
          <c:showPercent val="0"/>
          <c:showBubbleSize val="0"/>
        </c:dLbls>
        <c:marker val="1"/>
        <c:smooth val="0"/>
        <c:axId val="107002112"/>
        <c:axId val="108667264"/>
      </c:lineChart>
      <c:dateAx>
        <c:axId val="107002112"/>
        <c:scaling>
          <c:orientation val="minMax"/>
        </c:scaling>
        <c:delete val="1"/>
        <c:axPos val="b"/>
        <c:numFmt formatCode="ge" sourceLinked="1"/>
        <c:majorTickMark val="none"/>
        <c:minorTickMark val="none"/>
        <c:tickLblPos val="none"/>
        <c:crossAx val="108667264"/>
        <c:crosses val="autoZero"/>
        <c:auto val="1"/>
        <c:lblOffset val="100"/>
        <c:baseTimeUnit val="years"/>
      </c:dateAx>
      <c:valAx>
        <c:axId val="108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190.16</c:v>
                </c:pt>
                <c:pt idx="1">
                  <c:v>186.83</c:v>
                </c:pt>
                <c:pt idx="2">
                  <c:v>179.15</c:v>
                </c:pt>
                <c:pt idx="3">
                  <c:v>182.58</c:v>
                </c:pt>
                <c:pt idx="4">
                  <c:v>177.91</c:v>
                </c:pt>
              </c:numCache>
            </c:numRef>
          </c:val>
          <c:extLst xmlns:c16r2="http://schemas.microsoft.com/office/drawing/2015/06/chart">
            <c:ext xmlns:c16="http://schemas.microsoft.com/office/drawing/2014/chart" uri="{C3380CC4-5D6E-409C-BE32-E72D297353CC}">
              <c16:uniqueId val="{00000000-C9D9-4D99-AC43-A788A769D4A3}"/>
            </c:ext>
          </c:extLst>
        </c:ser>
        <c:dLbls>
          <c:showLegendKey val="0"/>
          <c:showVal val="0"/>
          <c:showCatName val="0"/>
          <c:showSerName val="0"/>
          <c:showPercent val="0"/>
          <c:showBubbleSize val="0"/>
        </c:dLbls>
        <c:gapWidth val="150"/>
        <c:axId val="108698240"/>
        <c:axId val="1087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C9D9-4D99-AC43-A788A769D4A3}"/>
            </c:ext>
          </c:extLst>
        </c:ser>
        <c:dLbls>
          <c:showLegendKey val="0"/>
          <c:showVal val="0"/>
          <c:showCatName val="0"/>
          <c:showSerName val="0"/>
          <c:showPercent val="0"/>
          <c:showBubbleSize val="0"/>
        </c:dLbls>
        <c:marker val="1"/>
        <c:smooth val="0"/>
        <c:axId val="108698240"/>
        <c:axId val="108700416"/>
      </c:lineChart>
      <c:dateAx>
        <c:axId val="108698240"/>
        <c:scaling>
          <c:orientation val="minMax"/>
        </c:scaling>
        <c:delete val="1"/>
        <c:axPos val="b"/>
        <c:numFmt formatCode="ge" sourceLinked="1"/>
        <c:majorTickMark val="none"/>
        <c:minorTickMark val="none"/>
        <c:tickLblPos val="none"/>
        <c:crossAx val="108700416"/>
        <c:crosses val="autoZero"/>
        <c:auto val="1"/>
        <c:lblOffset val="100"/>
        <c:baseTimeUnit val="years"/>
      </c:dateAx>
      <c:valAx>
        <c:axId val="108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山形県　白鷹町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14061</v>
      </c>
      <c r="AM8" s="59"/>
      <c r="AN8" s="59"/>
      <c r="AO8" s="59"/>
      <c r="AP8" s="59"/>
      <c r="AQ8" s="59"/>
      <c r="AR8" s="59"/>
      <c r="AS8" s="59"/>
      <c r="AT8" s="50">
        <f>データ!$S$6</f>
        <v>157.71</v>
      </c>
      <c r="AU8" s="51"/>
      <c r="AV8" s="51"/>
      <c r="AW8" s="51"/>
      <c r="AX8" s="51"/>
      <c r="AY8" s="51"/>
      <c r="AZ8" s="51"/>
      <c r="BA8" s="51"/>
      <c r="BB8" s="52">
        <f>データ!$T$6</f>
        <v>89.16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74.16</v>
      </c>
      <c r="J10" s="51"/>
      <c r="K10" s="51"/>
      <c r="L10" s="51"/>
      <c r="M10" s="51"/>
      <c r="N10" s="51"/>
      <c r="O10" s="62"/>
      <c r="P10" s="52">
        <f>データ!$P$6</f>
        <v>97.93</v>
      </c>
      <c r="Q10" s="52"/>
      <c r="R10" s="52"/>
      <c r="S10" s="52"/>
      <c r="T10" s="52"/>
      <c r="U10" s="52"/>
      <c r="V10" s="52"/>
      <c r="W10" s="59">
        <f>データ!$Q$6</f>
        <v>4104</v>
      </c>
      <c r="X10" s="59"/>
      <c r="Y10" s="59"/>
      <c r="Z10" s="59"/>
      <c r="AA10" s="59"/>
      <c r="AB10" s="59"/>
      <c r="AC10" s="59"/>
      <c r="AD10" s="2"/>
      <c r="AE10" s="2"/>
      <c r="AF10" s="2"/>
      <c r="AG10" s="2"/>
      <c r="AH10" s="4"/>
      <c r="AI10" s="4"/>
      <c r="AJ10" s="4"/>
      <c r="AK10" s="4"/>
      <c r="AL10" s="59">
        <f>データ!$U$6</f>
        <v>13654</v>
      </c>
      <c r="AM10" s="59"/>
      <c r="AN10" s="59"/>
      <c r="AO10" s="59"/>
      <c r="AP10" s="59"/>
      <c r="AQ10" s="59"/>
      <c r="AR10" s="59"/>
      <c r="AS10" s="59"/>
      <c r="AT10" s="50">
        <f>データ!$V$6</f>
        <v>48.2</v>
      </c>
      <c r="AU10" s="51"/>
      <c r="AV10" s="51"/>
      <c r="AW10" s="51"/>
      <c r="AX10" s="51"/>
      <c r="AY10" s="51"/>
      <c r="AZ10" s="51"/>
      <c r="BA10" s="51"/>
      <c r="BB10" s="52">
        <f>データ!$W$6</f>
        <v>283.27999999999997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sWBxExp5RBXraOWMcrX0jaMf0xXhUxTq+fqrys32FoUmQbBPZM0oGky/bbik/ee2QCSThRJNIgMre0Lc4yIFA==" saltValue="0oauUOzALPP41khyGHTH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64025</v>
      </c>
      <c r="D6" s="33">
        <f t="shared" si="3"/>
        <v>46</v>
      </c>
      <c r="E6" s="33">
        <f t="shared" si="3"/>
        <v>1</v>
      </c>
      <c r="F6" s="33">
        <f t="shared" si="3"/>
        <v>0</v>
      </c>
      <c r="G6" s="33">
        <f t="shared" si="3"/>
        <v>1</v>
      </c>
      <c r="H6" s="33" t="str">
        <f t="shared" si="3"/>
        <v>山形県　白鷹町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74.16</v>
      </c>
      <c r="P6" s="34">
        <f t="shared" si="3"/>
        <v>97.93</v>
      </c>
      <c r="Q6" s="34">
        <f t="shared" si="3"/>
        <v>4104</v>
      </c>
      <c r="R6" s="34">
        <f t="shared" si="3"/>
        <v>14061</v>
      </c>
      <c r="S6" s="34">
        <f t="shared" si="3"/>
        <v>157.71</v>
      </c>
      <c r="T6" s="34">
        <f t="shared" si="3"/>
        <v>89.16</v>
      </c>
      <c r="U6" s="34">
        <f t="shared" si="3"/>
        <v>13654</v>
      </c>
      <c r="V6" s="34">
        <f t="shared" si="3"/>
        <v>48.2</v>
      </c>
      <c r="W6" s="34">
        <f t="shared" si="3"/>
        <v>283.27999999999997</v>
      </c>
      <c r="X6" s="35">
        <f>IF(X7="",NA(),X7)</f>
        <v>114.62</v>
      </c>
      <c r="Y6" s="35">
        <f t="shared" ref="Y6:AG6" si="4">IF(Y7="",NA(),Y7)</f>
        <v>113.87</v>
      </c>
      <c r="Z6" s="35">
        <f t="shared" si="4"/>
        <v>117.21</v>
      </c>
      <c r="AA6" s="35">
        <f t="shared" si="4"/>
        <v>115.34</v>
      </c>
      <c r="AB6" s="35">
        <f t="shared" si="4"/>
        <v>117.87</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1805.76</v>
      </c>
      <c r="AU6" s="35">
        <f t="shared" ref="AU6:BC6" si="6">IF(AU7="",NA(),AU7)</f>
        <v>455.23</v>
      </c>
      <c r="AV6" s="35">
        <f t="shared" si="6"/>
        <v>520.27</v>
      </c>
      <c r="AW6" s="35">
        <f t="shared" si="6"/>
        <v>575.65</v>
      </c>
      <c r="AX6" s="35">
        <f t="shared" si="6"/>
        <v>573.91999999999996</v>
      </c>
      <c r="AY6" s="35">
        <f t="shared" si="6"/>
        <v>1081.23</v>
      </c>
      <c r="AZ6" s="35">
        <f t="shared" si="6"/>
        <v>406.37</v>
      </c>
      <c r="BA6" s="35">
        <f t="shared" si="6"/>
        <v>398.29</v>
      </c>
      <c r="BB6" s="35">
        <f t="shared" si="6"/>
        <v>388.67</v>
      </c>
      <c r="BC6" s="35">
        <f t="shared" si="6"/>
        <v>355.27</v>
      </c>
      <c r="BD6" s="34" t="str">
        <f>IF(BD7="","",IF(BD7="-","【-】","【"&amp;SUBSTITUTE(TEXT(BD7,"#,##0.00"),"-","△")&amp;"】"))</f>
        <v>【264.34】</v>
      </c>
      <c r="BE6" s="35">
        <f>IF(BE7="",NA(),BE7)</f>
        <v>364.5</v>
      </c>
      <c r="BF6" s="35">
        <f t="shared" ref="BF6:BN6" si="7">IF(BF7="",NA(),BF7)</f>
        <v>340.21</v>
      </c>
      <c r="BG6" s="35">
        <f t="shared" si="7"/>
        <v>316.3</v>
      </c>
      <c r="BH6" s="35">
        <f t="shared" si="7"/>
        <v>286.51</v>
      </c>
      <c r="BI6" s="35">
        <f t="shared" si="7"/>
        <v>260.39</v>
      </c>
      <c r="BJ6" s="35">
        <f t="shared" si="7"/>
        <v>443.13</v>
      </c>
      <c r="BK6" s="35">
        <f t="shared" si="7"/>
        <v>442.54</v>
      </c>
      <c r="BL6" s="35">
        <f t="shared" si="7"/>
        <v>431</v>
      </c>
      <c r="BM6" s="35">
        <f t="shared" si="7"/>
        <v>422.5</v>
      </c>
      <c r="BN6" s="35">
        <f t="shared" si="7"/>
        <v>458.27</v>
      </c>
      <c r="BO6" s="34" t="str">
        <f>IF(BO7="","",IF(BO7="-","【-】","【"&amp;SUBSTITUTE(TEXT(BO7,"#,##0.00"),"-","△")&amp;"】"))</f>
        <v>【274.27】</v>
      </c>
      <c r="BP6" s="35">
        <f>IF(BP7="",NA(),BP7)</f>
        <v>105.24</v>
      </c>
      <c r="BQ6" s="35">
        <f t="shared" ref="BQ6:BY6" si="8">IF(BQ7="",NA(),BQ7)</f>
        <v>107.38</v>
      </c>
      <c r="BR6" s="35">
        <f t="shared" si="8"/>
        <v>112.27</v>
      </c>
      <c r="BS6" s="35">
        <f t="shared" si="8"/>
        <v>110.06</v>
      </c>
      <c r="BT6" s="35">
        <f t="shared" si="8"/>
        <v>113.24</v>
      </c>
      <c r="BU6" s="35">
        <f t="shared" si="8"/>
        <v>95.4</v>
      </c>
      <c r="BV6" s="35">
        <f t="shared" si="8"/>
        <v>98.6</v>
      </c>
      <c r="BW6" s="35">
        <f t="shared" si="8"/>
        <v>100.82</v>
      </c>
      <c r="BX6" s="35">
        <f t="shared" si="8"/>
        <v>101.64</v>
      </c>
      <c r="BY6" s="35">
        <f t="shared" si="8"/>
        <v>96.77</v>
      </c>
      <c r="BZ6" s="34" t="str">
        <f>IF(BZ7="","",IF(BZ7="-","【-】","【"&amp;SUBSTITUTE(TEXT(BZ7,"#,##0.00"),"-","△")&amp;"】"))</f>
        <v>【104.36】</v>
      </c>
      <c r="CA6" s="35">
        <f>IF(CA7="",NA(),CA7)</f>
        <v>190.16</v>
      </c>
      <c r="CB6" s="35">
        <f t="shared" ref="CB6:CJ6" si="9">IF(CB7="",NA(),CB7)</f>
        <v>186.83</v>
      </c>
      <c r="CC6" s="35">
        <f t="shared" si="9"/>
        <v>179.15</v>
      </c>
      <c r="CD6" s="35">
        <f t="shared" si="9"/>
        <v>182.58</v>
      </c>
      <c r="CE6" s="35">
        <f t="shared" si="9"/>
        <v>177.91</v>
      </c>
      <c r="CF6" s="35">
        <f t="shared" si="9"/>
        <v>186.15</v>
      </c>
      <c r="CG6" s="35">
        <f t="shared" si="9"/>
        <v>181.67</v>
      </c>
      <c r="CH6" s="35">
        <f t="shared" si="9"/>
        <v>179.55</v>
      </c>
      <c r="CI6" s="35">
        <f t="shared" si="9"/>
        <v>179.16</v>
      </c>
      <c r="CJ6" s="35">
        <f t="shared" si="9"/>
        <v>187.18</v>
      </c>
      <c r="CK6" s="34" t="str">
        <f>IF(CK7="","",IF(CK7="-","【-】","【"&amp;SUBSTITUTE(TEXT(CK7,"#,##0.00"),"-","△")&amp;"】"))</f>
        <v>【165.71】</v>
      </c>
      <c r="CL6" s="35">
        <f>IF(CL7="",NA(),CL7)</f>
        <v>42.25</v>
      </c>
      <c r="CM6" s="35">
        <f t="shared" ref="CM6:CU6" si="10">IF(CM7="",NA(),CM7)</f>
        <v>41.63</v>
      </c>
      <c r="CN6" s="35">
        <f t="shared" si="10"/>
        <v>40.36</v>
      </c>
      <c r="CO6" s="35">
        <f t="shared" si="10"/>
        <v>40.950000000000003</v>
      </c>
      <c r="CP6" s="35">
        <f t="shared" si="10"/>
        <v>41</v>
      </c>
      <c r="CQ6" s="35">
        <f t="shared" si="10"/>
        <v>54.47</v>
      </c>
      <c r="CR6" s="35">
        <f t="shared" si="10"/>
        <v>53.61</v>
      </c>
      <c r="CS6" s="35">
        <f t="shared" si="10"/>
        <v>53.52</v>
      </c>
      <c r="CT6" s="35">
        <f t="shared" si="10"/>
        <v>54.24</v>
      </c>
      <c r="CU6" s="35">
        <f t="shared" si="10"/>
        <v>55.88</v>
      </c>
      <c r="CV6" s="34" t="str">
        <f>IF(CV7="","",IF(CV7="-","【-】","【"&amp;SUBSTITUTE(TEXT(CV7,"#,##0.00"),"-","△")&amp;"】"))</f>
        <v>【60.41】</v>
      </c>
      <c r="CW6" s="35">
        <f>IF(CW7="",NA(),CW7)</f>
        <v>93.1</v>
      </c>
      <c r="CX6" s="35">
        <f t="shared" ref="CX6:DF6" si="11">IF(CX7="",NA(),CX7)</f>
        <v>93.67</v>
      </c>
      <c r="CY6" s="35">
        <f t="shared" si="11"/>
        <v>95.07</v>
      </c>
      <c r="CZ6" s="35">
        <f t="shared" si="11"/>
        <v>94.53</v>
      </c>
      <c r="DA6" s="35">
        <f t="shared" si="11"/>
        <v>94.08</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46.62</v>
      </c>
      <c r="DI6" s="35">
        <f t="shared" ref="DI6:DQ6" si="12">IF(DI7="",NA(),DI7)</f>
        <v>51.91</v>
      </c>
      <c r="DJ6" s="35">
        <f t="shared" si="12"/>
        <v>53.73</v>
      </c>
      <c r="DK6" s="35">
        <f t="shared" si="12"/>
        <v>55.44</v>
      </c>
      <c r="DL6" s="35">
        <f t="shared" si="12"/>
        <v>57.06</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3.87</v>
      </c>
      <c r="DT6" s="35">
        <f t="shared" ref="DT6:EB6" si="13">IF(DT7="",NA(),DT7)</f>
        <v>5.98</v>
      </c>
      <c r="DU6" s="34">
        <f t="shared" si="13"/>
        <v>0</v>
      </c>
      <c r="DV6" s="35">
        <f t="shared" si="13"/>
        <v>5.97</v>
      </c>
      <c r="DW6" s="35">
        <f t="shared" si="13"/>
        <v>7.36</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0.41</v>
      </c>
      <c r="EE6" s="35">
        <f t="shared" ref="EE6:EM6" si="14">IF(EE7="",NA(),EE7)</f>
        <v>0.02</v>
      </c>
      <c r="EF6" s="35">
        <f t="shared" si="14"/>
        <v>3.99</v>
      </c>
      <c r="EG6" s="35">
        <f t="shared" si="14"/>
        <v>0.1</v>
      </c>
      <c r="EH6" s="35">
        <f t="shared" si="14"/>
        <v>0.1</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64025</v>
      </c>
      <c r="D7" s="37">
        <v>46</v>
      </c>
      <c r="E7" s="37">
        <v>1</v>
      </c>
      <c r="F7" s="37">
        <v>0</v>
      </c>
      <c r="G7" s="37">
        <v>1</v>
      </c>
      <c r="H7" s="37" t="s">
        <v>105</v>
      </c>
      <c r="I7" s="37" t="s">
        <v>106</v>
      </c>
      <c r="J7" s="37" t="s">
        <v>107</v>
      </c>
      <c r="K7" s="37" t="s">
        <v>108</v>
      </c>
      <c r="L7" s="37" t="s">
        <v>109</v>
      </c>
      <c r="M7" s="37" t="s">
        <v>110</v>
      </c>
      <c r="N7" s="38" t="s">
        <v>111</v>
      </c>
      <c r="O7" s="38">
        <v>74.16</v>
      </c>
      <c r="P7" s="38">
        <v>97.93</v>
      </c>
      <c r="Q7" s="38">
        <v>4104</v>
      </c>
      <c r="R7" s="38">
        <v>14061</v>
      </c>
      <c r="S7" s="38">
        <v>157.71</v>
      </c>
      <c r="T7" s="38">
        <v>89.16</v>
      </c>
      <c r="U7" s="38">
        <v>13654</v>
      </c>
      <c r="V7" s="38">
        <v>48.2</v>
      </c>
      <c r="W7" s="38">
        <v>283.27999999999997</v>
      </c>
      <c r="X7" s="38">
        <v>114.62</v>
      </c>
      <c r="Y7" s="38">
        <v>113.87</v>
      </c>
      <c r="Z7" s="38">
        <v>117.21</v>
      </c>
      <c r="AA7" s="38">
        <v>115.34</v>
      </c>
      <c r="AB7" s="38">
        <v>117.87</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1805.76</v>
      </c>
      <c r="AU7" s="38">
        <v>455.23</v>
      </c>
      <c r="AV7" s="38">
        <v>520.27</v>
      </c>
      <c r="AW7" s="38">
        <v>575.65</v>
      </c>
      <c r="AX7" s="38">
        <v>573.91999999999996</v>
      </c>
      <c r="AY7" s="38">
        <v>1081.23</v>
      </c>
      <c r="AZ7" s="38">
        <v>406.37</v>
      </c>
      <c r="BA7" s="38">
        <v>398.29</v>
      </c>
      <c r="BB7" s="38">
        <v>388.67</v>
      </c>
      <c r="BC7" s="38">
        <v>355.27</v>
      </c>
      <c r="BD7" s="38">
        <v>264.33999999999997</v>
      </c>
      <c r="BE7" s="38">
        <v>364.5</v>
      </c>
      <c r="BF7" s="38">
        <v>340.21</v>
      </c>
      <c r="BG7" s="38">
        <v>316.3</v>
      </c>
      <c r="BH7" s="38">
        <v>286.51</v>
      </c>
      <c r="BI7" s="38">
        <v>260.39</v>
      </c>
      <c r="BJ7" s="38">
        <v>443.13</v>
      </c>
      <c r="BK7" s="38">
        <v>442.54</v>
      </c>
      <c r="BL7" s="38">
        <v>431</v>
      </c>
      <c r="BM7" s="38">
        <v>422.5</v>
      </c>
      <c r="BN7" s="38">
        <v>458.27</v>
      </c>
      <c r="BO7" s="38">
        <v>274.27</v>
      </c>
      <c r="BP7" s="38">
        <v>105.24</v>
      </c>
      <c r="BQ7" s="38">
        <v>107.38</v>
      </c>
      <c r="BR7" s="38">
        <v>112.27</v>
      </c>
      <c r="BS7" s="38">
        <v>110.06</v>
      </c>
      <c r="BT7" s="38">
        <v>113.24</v>
      </c>
      <c r="BU7" s="38">
        <v>95.4</v>
      </c>
      <c r="BV7" s="38">
        <v>98.6</v>
      </c>
      <c r="BW7" s="38">
        <v>100.82</v>
      </c>
      <c r="BX7" s="38">
        <v>101.64</v>
      </c>
      <c r="BY7" s="38">
        <v>96.77</v>
      </c>
      <c r="BZ7" s="38">
        <v>104.36</v>
      </c>
      <c r="CA7" s="38">
        <v>190.16</v>
      </c>
      <c r="CB7" s="38">
        <v>186.83</v>
      </c>
      <c r="CC7" s="38">
        <v>179.15</v>
      </c>
      <c r="CD7" s="38">
        <v>182.58</v>
      </c>
      <c r="CE7" s="38">
        <v>177.91</v>
      </c>
      <c r="CF7" s="38">
        <v>186.15</v>
      </c>
      <c r="CG7" s="38">
        <v>181.67</v>
      </c>
      <c r="CH7" s="38">
        <v>179.55</v>
      </c>
      <c r="CI7" s="38">
        <v>179.16</v>
      </c>
      <c r="CJ7" s="38">
        <v>187.18</v>
      </c>
      <c r="CK7" s="38">
        <v>165.71</v>
      </c>
      <c r="CL7" s="38">
        <v>42.25</v>
      </c>
      <c r="CM7" s="38">
        <v>41.63</v>
      </c>
      <c r="CN7" s="38">
        <v>40.36</v>
      </c>
      <c r="CO7" s="38">
        <v>40.950000000000003</v>
      </c>
      <c r="CP7" s="38">
        <v>41</v>
      </c>
      <c r="CQ7" s="38">
        <v>54.47</v>
      </c>
      <c r="CR7" s="38">
        <v>53.61</v>
      </c>
      <c r="CS7" s="38">
        <v>53.52</v>
      </c>
      <c r="CT7" s="38">
        <v>54.24</v>
      </c>
      <c r="CU7" s="38">
        <v>55.88</v>
      </c>
      <c r="CV7" s="38">
        <v>60.41</v>
      </c>
      <c r="CW7" s="38">
        <v>93.1</v>
      </c>
      <c r="CX7" s="38">
        <v>93.67</v>
      </c>
      <c r="CY7" s="38">
        <v>95.07</v>
      </c>
      <c r="CZ7" s="38">
        <v>94.53</v>
      </c>
      <c r="DA7" s="38">
        <v>94.08</v>
      </c>
      <c r="DB7" s="38">
        <v>81.459999999999994</v>
      </c>
      <c r="DC7" s="38">
        <v>81.31</v>
      </c>
      <c r="DD7" s="38">
        <v>81.459999999999994</v>
      </c>
      <c r="DE7" s="38">
        <v>81.680000000000007</v>
      </c>
      <c r="DF7" s="38">
        <v>80.989999999999995</v>
      </c>
      <c r="DG7" s="38">
        <v>89.93</v>
      </c>
      <c r="DH7" s="38">
        <v>46.62</v>
      </c>
      <c r="DI7" s="38">
        <v>51.91</v>
      </c>
      <c r="DJ7" s="38">
        <v>53.73</v>
      </c>
      <c r="DK7" s="38">
        <v>55.44</v>
      </c>
      <c r="DL7" s="38">
        <v>57.06</v>
      </c>
      <c r="DM7" s="38">
        <v>38.520000000000003</v>
      </c>
      <c r="DN7" s="38">
        <v>46.67</v>
      </c>
      <c r="DO7" s="38">
        <v>47.7</v>
      </c>
      <c r="DP7" s="38">
        <v>48.14</v>
      </c>
      <c r="DQ7" s="38">
        <v>46.61</v>
      </c>
      <c r="DR7" s="38">
        <v>48.12</v>
      </c>
      <c r="DS7" s="38">
        <v>3.87</v>
      </c>
      <c r="DT7" s="38">
        <v>5.98</v>
      </c>
      <c r="DU7" s="38">
        <v>0</v>
      </c>
      <c r="DV7" s="38">
        <v>5.97</v>
      </c>
      <c r="DW7" s="38">
        <v>7.36</v>
      </c>
      <c r="DX7" s="38">
        <v>9.43</v>
      </c>
      <c r="DY7" s="38">
        <v>10.029999999999999</v>
      </c>
      <c r="DZ7" s="38">
        <v>7.26</v>
      </c>
      <c r="EA7" s="38">
        <v>11.13</v>
      </c>
      <c r="EB7" s="38">
        <v>10.84</v>
      </c>
      <c r="EC7" s="38">
        <v>15.89</v>
      </c>
      <c r="ED7" s="38">
        <v>0.41</v>
      </c>
      <c r="EE7" s="38">
        <v>0.02</v>
      </c>
      <c r="EF7" s="38">
        <v>3.99</v>
      </c>
      <c r="EG7" s="38">
        <v>0.1</v>
      </c>
      <c r="EH7" s="38">
        <v>0.1</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眞澄</cp:lastModifiedBy>
  <cp:lastPrinted>2019-01-22T00:54:38Z</cp:lastPrinted>
  <dcterms:created xsi:type="dcterms:W3CDTF">2018-12-03T08:27:04Z</dcterms:created>
  <dcterms:modified xsi:type="dcterms:W3CDTF">2019-01-22T01:14:07Z</dcterms:modified>
</cp:coreProperties>
</file>