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75" windowWidth="14940" windowHeight="78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M6" i="5"/>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H86" i="4"/>
  <c r="E86" i="4"/>
  <c r="AL10" i="4"/>
  <c r="AD10" i="4"/>
  <c r="B10" i="4"/>
  <c r="AL8" i="4"/>
  <c r="P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<sst xmlns="http://schemas.openxmlformats.org/spreadsheetml/2006/main" count="240" uniqueCount="126">
  <si>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</si>
  <si>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</si>
  <si>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</si>
  <si>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</si>
  <si>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</si>
  <si>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</si>
  <si>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</si>
  <si>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</si>
  <si>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</si>
  <si>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</si>
  <si>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</si>
  <si>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</si>
  <si>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</si>
  <si>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</si>
  <si>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</si>
  <si>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</si>
  <si>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</si>
  <si>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</si>
  <si>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</si>
  <si>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</si>
  <si>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</si>
  <si>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</si>
  <si>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</si>
  <si>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</si>
  <si>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</si>
  <si>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</si>
  <si>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</si>
  <si>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</si>
  <si>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</si>
  <si>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</si>
  <si>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</si>
  <si>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</si>
  <si>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</si>
  <si>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</si>
  <si>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</si>
  <si>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</si>
  <si>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</si>
  <si>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</si>
  <si>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</si>
  <si>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</si>
  <si>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</si>
  <si>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</si>
  <si>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</si>
  <si>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</si>
  <si>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</si>
  <si>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</si>
  <si>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</si>
  <si>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</si>
  <si>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</si>
  <si>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</si>
  <si>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</si>
  <si>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</si>
  <si>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</si>
  <si>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</si>
  <si>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</si>
  <si>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</si>
  <si>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</si>
  <si>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</si>
  <si>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</si>
  <si>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</si>
  <si>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</si>
  <si>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</si>
  <si>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</si>
  <si>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</si>
  <si>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</si>
  <si>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</si>
  <si>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</si>
  <si>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</si>
  <si>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</si>
  <si>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</si>
  <si>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</si>
  <si>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</si>
  <si>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</si>
  <si>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</si>
  <si>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</si>
  <si>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</si>
  <si>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</si>
  <si>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</si>
  <si>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</si>
  <si>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</si>
  <si>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</si>
  <si>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</si>
  <si>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</si>
  <si>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</si>
  <si>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</si>
  <si>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</si>
  <si>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</si>
  <si>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</si>
  <si>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</si>
  <si>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</si>
  <si>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</si>
  <si>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</si>
  <si>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</si>
  <si>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</si>
  <si>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</si>
  <si>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</si>
  <si>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</si>
  <si>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</si>
  <si>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</si>
  <si>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</si>
  <si>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</si>
  <si>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</si>
  <si>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</si>
  <si>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</si>
  <si>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</si>
  <si>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</si>
  <si>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</si>
  <si>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</si>
  <si>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</si>
  <si>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</si>
  <si>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舟形町</t>
  </si>
  <si>
    <t>法非適用</t>
  </si>
  <si>
    <t>下水道事業</t>
  </si>
  <si>
    <t>特定環境保全公共下水道</t>
  </si>
  <si>
    <t>D3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</si>
  <si>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</si>
  <si>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</si>
  <si>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</si>
  <si>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</si>
  <si>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</si>
  <si>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</si>
  <si>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</si>
  <si>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供用開始からの年数経過により老朽化してきている物があり、修繕料の汚水処理費に占める割合が高くなってきている。
　当町は、下水道区域内人口が少なく使用料収入も限られているため、高額な下水道関連機器や設備の修繕や交換は、経営悪化に直結するため、ストックマネジメント計画に沿って計画的に補修していく必要がある。</t>
    <rPh sb="1" eb="3">
      <t>キョウヨウ</t>
    </rPh>
    <rPh sb="3" eb="5">
      <t>カイシ</t>
    </rPh>
    <rPh sb="8" eb="10">
      <t>ネンスウ</t>
    </rPh>
    <rPh sb="10" eb="12">
      <t>ケイカ</t>
    </rPh>
    <rPh sb="15" eb="18">
      <t>ロウキュウカ</t>
    </rPh>
    <rPh sb="24" eb="25">
      <t>モノ</t>
    </rPh>
    <rPh sb="29" eb="31">
      <t>シュウゼン</t>
    </rPh>
    <rPh sb="31" eb="32">
      <t>リョウ</t>
    </rPh>
    <rPh sb="33" eb="35">
      <t>オスイ</t>
    </rPh>
    <rPh sb="35" eb="37">
      <t>ショリ</t>
    </rPh>
    <rPh sb="37" eb="38">
      <t>ヒ</t>
    </rPh>
    <rPh sb="39" eb="40">
      <t>シ</t>
    </rPh>
    <rPh sb="42" eb="44">
      <t>ワリアイ</t>
    </rPh>
    <rPh sb="45" eb="46">
      <t>タカ</t>
    </rPh>
    <rPh sb="57" eb="59">
      <t>トウチョウ</t>
    </rPh>
    <rPh sb="61" eb="64">
      <t>ゲスイドウ</t>
    </rPh>
    <rPh sb="64" eb="67">
      <t>クイキナイ</t>
    </rPh>
    <rPh sb="67" eb="69">
      <t>ジンコウ</t>
    </rPh>
    <rPh sb="70" eb="71">
      <t>スク</t>
    </rPh>
    <rPh sb="73" eb="75">
      <t>シヨウ</t>
    </rPh>
    <rPh sb="75" eb="76">
      <t>リョウ</t>
    </rPh>
    <rPh sb="76" eb="78">
      <t>シュウニュウ</t>
    </rPh>
    <rPh sb="79" eb="80">
      <t>カギ</t>
    </rPh>
    <rPh sb="88" eb="90">
      <t>コウガク</t>
    </rPh>
    <rPh sb="91" eb="94">
      <t>ゲスイドウ</t>
    </rPh>
    <rPh sb="94" eb="96">
      <t>カンレン</t>
    </rPh>
    <rPh sb="96" eb="98">
      <t>キキ</t>
    </rPh>
    <rPh sb="99" eb="101">
      <t>セツビ</t>
    </rPh>
    <rPh sb="102" eb="104">
      <t>シュウゼン</t>
    </rPh>
    <rPh sb="105" eb="107">
      <t>コウカン</t>
    </rPh>
    <rPh sb="109" eb="111">
      <t>ケイエイ</t>
    </rPh>
    <rPh sb="111" eb="113">
      <t>アッカ</t>
    </rPh>
    <rPh sb="114" eb="116">
      <t>チョッケツ</t>
    </rPh>
    <rPh sb="131" eb="133">
      <t>ケイカク</t>
    </rPh>
    <rPh sb="134" eb="135">
      <t>ソ</t>
    </rPh>
    <rPh sb="137" eb="139">
      <t>ケイカク</t>
    </rPh>
    <rPh sb="139" eb="140">
      <t>テキ</t>
    </rPh>
    <rPh sb="141" eb="143">
      <t>ホシュウ</t>
    </rPh>
    <rPh sb="147" eb="149">
      <t>ヒツヨウ</t>
    </rPh>
    <phoneticPr fontId="4"/>
  </si>
  <si>
    <t>　下水道接続率が85%を超え、年間の新規接続件数が減少していることに加え、年々人口が減少しているため使用料による収入は年々減少すると思われる。
　しかし、施設や設備が経年劣化により修繕や交換が必要となり、支出は年々増加することが予測されるため、年々経営状況が悪化していくことが懸念される。
　料金収入で汚水処理費の100％を賄うことができず、一部は一般会計からの繰入金に頼っていることから、ストックマネジメント計画に基く計画的な補修での経費削減だけでなく、最終的には下水道料金の見直しが必要と考えられる。</t>
    <rPh sb="1" eb="4">
      <t>ゲスイドウ</t>
    </rPh>
    <rPh sb="4" eb="6">
      <t>セツゾク</t>
    </rPh>
    <rPh sb="6" eb="7">
      <t>リツ</t>
    </rPh>
    <rPh sb="12" eb="13">
      <t>コ</t>
    </rPh>
    <rPh sb="15" eb="17">
      <t>ネンカン</t>
    </rPh>
    <rPh sb="18" eb="20">
      <t>シンキ</t>
    </rPh>
    <rPh sb="20" eb="22">
      <t>セツゾク</t>
    </rPh>
    <rPh sb="22" eb="24">
      <t>ケンスウ</t>
    </rPh>
    <rPh sb="25" eb="27">
      <t>ゲンショウ</t>
    </rPh>
    <rPh sb="34" eb="35">
      <t>クワ</t>
    </rPh>
    <rPh sb="37" eb="39">
      <t>ネンネン</t>
    </rPh>
    <rPh sb="39" eb="41">
      <t>ジンコウ</t>
    </rPh>
    <rPh sb="42" eb="44">
      <t>ゲンショウ</t>
    </rPh>
    <rPh sb="50" eb="52">
      <t>シヨウ</t>
    </rPh>
    <rPh sb="52" eb="53">
      <t>リョウ</t>
    </rPh>
    <rPh sb="56" eb="58">
      <t>シュウニュウ</t>
    </rPh>
    <rPh sb="59" eb="61">
      <t>ネンネン</t>
    </rPh>
    <rPh sb="61" eb="63">
      <t>ゲンショウ</t>
    </rPh>
    <rPh sb="66" eb="67">
      <t>オモ</t>
    </rPh>
    <rPh sb="77" eb="79">
      <t>シセツ</t>
    </rPh>
    <rPh sb="80" eb="82">
      <t>セツビ</t>
    </rPh>
    <rPh sb="83" eb="85">
      <t>ケイネン</t>
    </rPh>
    <rPh sb="85" eb="87">
      <t>レッカ</t>
    </rPh>
    <rPh sb="90" eb="92">
      <t>シュウゼン</t>
    </rPh>
    <rPh sb="93" eb="95">
      <t>コウカン</t>
    </rPh>
    <rPh sb="96" eb="98">
      <t>ヒツヨウ</t>
    </rPh>
    <rPh sb="102" eb="104">
      <t>シシュツ</t>
    </rPh>
    <rPh sb="105" eb="107">
      <t>ネンネン</t>
    </rPh>
    <rPh sb="107" eb="109">
      <t>ゾウカ</t>
    </rPh>
    <rPh sb="114" eb="116">
      <t>ヨソク</t>
    </rPh>
    <rPh sb="122" eb="124">
      <t>ネンネン</t>
    </rPh>
    <rPh sb="124" eb="126">
      <t>ケイエイ</t>
    </rPh>
    <rPh sb="126" eb="128">
      <t>ジョウキョウ</t>
    </rPh>
    <rPh sb="129" eb="131">
      <t>アッカ</t>
    </rPh>
    <rPh sb="138" eb="140">
      <t>ケネン</t>
    </rPh>
    <rPh sb="146" eb="148">
      <t>リョウキン</t>
    </rPh>
    <rPh sb="148" eb="150">
      <t>シュウニュウ</t>
    </rPh>
    <rPh sb="151" eb="153">
      <t>オスイ</t>
    </rPh>
    <rPh sb="153" eb="155">
      <t>ショリ</t>
    </rPh>
    <rPh sb="155" eb="156">
      <t>ヒ</t>
    </rPh>
    <rPh sb="162" eb="163">
      <t>マカナ</t>
    </rPh>
    <rPh sb="171" eb="173">
      <t>イチブ</t>
    </rPh>
    <rPh sb="174" eb="176">
      <t>イッパン</t>
    </rPh>
    <rPh sb="176" eb="178">
      <t>カイケイ</t>
    </rPh>
    <rPh sb="181" eb="183">
      <t>クリイレ</t>
    </rPh>
    <rPh sb="183" eb="184">
      <t>キン</t>
    </rPh>
    <rPh sb="185" eb="186">
      <t>タヨ</t>
    </rPh>
    <rPh sb="205" eb="207">
      <t>ケイカク</t>
    </rPh>
    <rPh sb="208" eb="209">
      <t>モト</t>
    </rPh>
    <rPh sb="210" eb="213">
      <t>ケイカクテキ</t>
    </rPh>
    <rPh sb="214" eb="216">
      <t>ホシュウ</t>
    </rPh>
    <rPh sb="218" eb="220">
      <t>ケイヒ</t>
    </rPh>
    <rPh sb="220" eb="222">
      <t>サクゲン</t>
    </rPh>
    <rPh sb="228" eb="231">
      <t>サイシュウテキ</t>
    </rPh>
    <rPh sb="233" eb="236">
      <t>ゲスイドウ</t>
    </rPh>
    <rPh sb="236" eb="238">
      <t>リョウキン</t>
    </rPh>
    <rPh sb="239" eb="241">
      <t>ミナオ</t>
    </rPh>
    <rPh sb="243" eb="245">
      <t>ヒツヨウ</t>
    </rPh>
    <rPh sb="246" eb="247">
      <t>カンガ</t>
    </rPh>
    <phoneticPr fontId="4"/>
  </si>
  <si>
    <t>　下水道接続率は年々増加しているが、過疎化による接続人口減少により使用料収入が減ってきている。地方債の償還がピークに差し掛かっていることにより収益的収支比率が低く、企業債残高対事業規模比率が高い状況にある。
　経費回収率減少及び汚水処理原価の増加についても、上記過疎化による接続人口や有収水量減少による使用料収入の減少及び、施設や設備の老朽化で修繕料等が増加していることによって汚水処理費が嵩み若干ではあるが悪化している。
　今年度変更している下水道計画やストックマネジメント計画に沿って老朽化施設や設備を計画的に補修していくことで、汚水処理費の経費削減に努めると共に、使用料の改定も視野に入れて経営の健全化を図りたいと考えている。
　</t>
    <rPh sb="1" eb="4">
      <t>ゲスイドウ</t>
    </rPh>
    <rPh sb="4" eb="6">
      <t>セツゾク</t>
    </rPh>
    <rPh sb="6" eb="7">
      <t>リツ</t>
    </rPh>
    <rPh sb="8" eb="10">
      <t>ネンネン</t>
    </rPh>
    <rPh sb="10" eb="12">
      <t>ゾウカ</t>
    </rPh>
    <rPh sb="18" eb="21">
      <t>カソカ</t>
    </rPh>
    <rPh sb="24" eb="26">
      <t>セツゾク</t>
    </rPh>
    <rPh sb="26" eb="28">
      <t>ジンコウ</t>
    </rPh>
    <rPh sb="28" eb="30">
      <t>ゲンショウ</t>
    </rPh>
    <rPh sb="33" eb="35">
      <t>シヨウ</t>
    </rPh>
    <rPh sb="35" eb="36">
      <t>リョウ</t>
    </rPh>
    <rPh sb="36" eb="38">
      <t>シュウニュウ</t>
    </rPh>
    <rPh sb="39" eb="40">
      <t>ヘ</t>
    </rPh>
    <rPh sb="47" eb="50">
      <t>チホウサイ</t>
    </rPh>
    <rPh sb="51" eb="53">
      <t>ショウカン</t>
    </rPh>
    <rPh sb="58" eb="59">
      <t>サ</t>
    </rPh>
    <rPh sb="60" eb="61">
      <t>カ</t>
    </rPh>
    <rPh sb="79" eb="80">
      <t>ヒク</t>
    </rPh>
    <rPh sb="95" eb="96">
      <t>タカ</t>
    </rPh>
    <rPh sb="97" eb="99">
      <t>ジョウキョウ</t>
    </rPh>
    <rPh sb="105" eb="107">
      <t>ケイヒ</t>
    </rPh>
    <rPh sb="107" eb="109">
      <t>カイシュウ</t>
    </rPh>
    <rPh sb="109" eb="110">
      <t>リツ</t>
    </rPh>
    <rPh sb="110" eb="112">
      <t>ゲンショウ</t>
    </rPh>
    <rPh sb="112" eb="113">
      <t>オヨ</t>
    </rPh>
    <rPh sb="114" eb="116">
      <t>オスイ</t>
    </rPh>
    <rPh sb="116" eb="118">
      <t>ショリ</t>
    </rPh>
    <rPh sb="118" eb="120">
      <t>ゲンカ</t>
    </rPh>
    <rPh sb="121" eb="123">
      <t>ゾウカ</t>
    </rPh>
    <rPh sb="129" eb="131">
      <t>ジョウキ</t>
    </rPh>
    <rPh sb="131" eb="134">
      <t>カソカ</t>
    </rPh>
    <rPh sb="137" eb="139">
      <t>セツゾク</t>
    </rPh>
    <rPh sb="139" eb="141">
      <t>ジンコウ</t>
    </rPh>
    <rPh sb="142" eb="143">
      <t>ユウ</t>
    </rPh>
    <rPh sb="143" eb="144">
      <t>シュウ</t>
    </rPh>
    <rPh sb="144" eb="145">
      <t>スイ</t>
    </rPh>
    <rPh sb="145" eb="146">
      <t>リョウ</t>
    </rPh>
    <rPh sb="146" eb="148">
      <t>ゲンショウ</t>
    </rPh>
    <rPh sb="151" eb="153">
      <t>シヨウ</t>
    </rPh>
    <rPh sb="153" eb="154">
      <t>リョウ</t>
    </rPh>
    <rPh sb="154" eb="156">
      <t>シュウニュウ</t>
    </rPh>
    <rPh sb="157" eb="159">
      <t>ゲンショウ</t>
    </rPh>
    <rPh sb="159" eb="160">
      <t>オヨ</t>
    </rPh>
    <rPh sb="162" eb="164">
      <t>シセツ</t>
    </rPh>
    <rPh sb="165" eb="167">
      <t>セツビ</t>
    </rPh>
    <rPh sb="168" eb="171">
      <t>ロウキュウカ</t>
    </rPh>
    <rPh sb="172" eb="174">
      <t>シュウゼン</t>
    </rPh>
    <rPh sb="174" eb="175">
      <t>リョウ</t>
    </rPh>
    <rPh sb="175" eb="176">
      <t>トウ</t>
    </rPh>
    <rPh sb="177" eb="179">
      <t>ゾウカ</t>
    </rPh>
    <rPh sb="189" eb="191">
      <t>オスイ</t>
    </rPh>
    <rPh sb="191" eb="193">
      <t>ショリ</t>
    </rPh>
    <rPh sb="193" eb="194">
      <t>ヒ</t>
    </rPh>
    <rPh sb="195" eb="196">
      <t>カサ</t>
    </rPh>
    <rPh sb="197" eb="199">
      <t>ジャッカン</t>
    </rPh>
    <rPh sb="204" eb="206">
      <t>アッカ</t>
    </rPh>
    <rPh sb="213" eb="216">
      <t>コンネンド</t>
    </rPh>
    <rPh sb="216" eb="218">
      <t>ヘンコウ</t>
    </rPh>
    <rPh sb="222" eb="225">
      <t>ゲスイドウ</t>
    </rPh>
    <rPh sb="225" eb="227">
      <t>ケイカク</t>
    </rPh>
    <rPh sb="238" eb="240">
      <t>ケイカク</t>
    </rPh>
    <rPh sb="241" eb="242">
      <t>ソ</t>
    </rPh>
    <rPh sb="244" eb="247">
      <t>ロウキュウカ</t>
    </rPh>
    <rPh sb="247" eb="249">
      <t>シセツ</t>
    </rPh>
    <rPh sb="250" eb="252">
      <t>セツビ</t>
    </rPh>
    <rPh sb="253" eb="255">
      <t>ケイカク</t>
    </rPh>
    <rPh sb="255" eb="256">
      <t>テキ</t>
    </rPh>
    <rPh sb="257" eb="259">
      <t>ホシュウ</t>
    </rPh>
    <rPh sb="267" eb="269">
      <t>オスイ</t>
    </rPh>
    <rPh sb="269" eb="271">
      <t>ショリ</t>
    </rPh>
    <rPh sb="271" eb="272">
      <t>ヒ</t>
    </rPh>
    <rPh sb="273" eb="275">
      <t>ケイヒ</t>
    </rPh>
    <rPh sb="275" eb="277">
      <t>サクゲン</t>
    </rPh>
    <rPh sb="278" eb="279">
      <t>ツト</t>
    </rPh>
    <rPh sb="282" eb="283">
      <t>トモ</t>
    </rPh>
    <rPh sb="285" eb="287">
      <t>シヨウ</t>
    </rPh>
    <rPh sb="287" eb="288">
      <t>リョウ</t>
    </rPh>
    <rPh sb="289" eb="291">
      <t>カイテイ</t>
    </rPh>
    <rPh sb="292" eb="294">
      <t>シヤ</t>
    </rPh>
    <rPh sb="295" eb="296">
      <t>イ</t>
    </rPh>
    <rPh sb="298" eb="300">
      <t>ケイエイ</t>
    </rPh>
    <rPh sb="301" eb="303">
      <t>ケンゼン</t>
    </rPh>
    <rPh sb="303" eb="304">
      <t>カ</t>
    </rPh>
    <rPh sb="305" eb="306">
      <t>ハカ</t>
    </rPh>
    <rPh sb="310" eb="311">
      <t>カンガ</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</si>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</sst>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839040"/>
        <c:axId val="104886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0.05</c:v>
                </c:pt>
                <c:pt idx="1">
                  <c:v>7.0000000000000007E-2</c:v>
                </c:pt>
                <c:pt idx="2">
                  <c:v>0.08</c:v>
                </c:pt>
                <c:pt idx="3">
                  <c:v>0.26</c:v>
                </c:pt>
                <c:pt idx="4">
                  <c:v>0.13</c:v>
                </c:pt>
              </c:numCache>
            </c:numRef>
          </c:val>
          <c:smooth val="0"/>
        </c:ser>
        <c:dLbls>
          <c:showLegendKey val="0"/>
          <c:showVal val="0"/>
          <c:showCatName val="0"/>
          <c:showSerName val="0"/>
          <c:showPercent val="0"/>
          <c:showBubbleSize val="0"/>
        </c:dLbls>
        <c:marker val="1"/>
        <c:smooth val="0"/>
        <c:axId val="104839040"/>
        <c:axId val="104886272"/>
      </c:lineChart>
      <c:dateAx>
        <c:axId val="104839040"/>
        <c:scaling>
          <c:orientation val="minMax"/>
        </c:scaling>
        <c:delete val="1"/>
        <c:axPos val="b"/>
        <c:numFmt formatCode="ge" sourceLinked="1"/>
        <c:majorTickMark val="none"/>
        <c:minorTickMark val="none"/>
        <c:tickLblPos val="none"/>
        <c:crossAx val="104886272"/>
        <c:crosses val="autoZero"/>
        <c:auto val="1"/>
        <c:lblOffset val="100"/>
        <c:baseTimeUnit val="years"/>
      </c:dateAx>
      <c:valAx>
        <c:axId val="104886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839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55.24</c:v>
                </c:pt>
                <c:pt idx="1">
                  <c:v>57.62</c:v>
                </c:pt>
                <c:pt idx="2">
                  <c:v>58.57</c:v>
                </c:pt>
                <c:pt idx="3">
                  <c:v>58.95</c:v>
                </c:pt>
                <c:pt idx="4">
                  <c:v>58</c:v>
                </c:pt>
              </c:numCache>
            </c:numRef>
          </c:val>
        </c:ser>
        <c:dLbls>
          <c:showLegendKey val="0"/>
          <c:showVal val="0"/>
          <c:showCatName val="0"/>
          <c:showSerName val="0"/>
          <c:showPercent val="0"/>
          <c:showBubbleSize val="0"/>
        </c:dLbls>
        <c:gapWidth val="150"/>
        <c:axId val="108042496"/>
        <c:axId val="108044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36.67</c:v>
                </c:pt>
                <c:pt idx="1">
                  <c:v>36.200000000000003</c:v>
                </c:pt>
                <c:pt idx="2">
                  <c:v>34.74</c:v>
                </c:pt>
                <c:pt idx="3">
                  <c:v>36.65</c:v>
                </c:pt>
                <c:pt idx="4">
                  <c:v>37.72</c:v>
                </c:pt>
              </c:numCache>
            </c:numRef>
          </c:val>
          <c:smooth val="0"/>
        </c:ser>
        <c:dLbls>
          <c:showLegendKey val="0"/>
          <c:showVal val="0"/>
          <c:showCatName val="0"/>
          <c:showSerName val="0"/>
          <c:showPercent val="0"/>
          <c:showBubbleSize val="0"/>
        </c:dLbls>
        <c:marker val="1"/>
        <c:smooth val="0"/>
        <c:axId val="108042496"/>
        <c:axId val="108044672"/>
      </c:lineChart>
      <c:dateAx>
        <c:axId val="108042496"/>
        <c:scaling>
          <c:orientation val="minMax"/>
        </c:scaling>
        <c:delete val="1"/>
        <c:axPos val="b"/>
        <c:numFmt formatCode="ge" sourceLinked="1"/>
        <c:majorTickMark val="none"/>
        <c:minorTickMark val="none"/>
        <c:tickLblPos val="none"/>
        <c:crossAx val="108044672"/>
        <c:crosses val="autoZero"/>
        <c:auto val="1"/>
        <c:lblOffset val="100"/>
        <c:baseTimeUnit val="years"/>
      </c:dateAx>
      <c:valAx>
        <c:axId val="108044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424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82.49</c:v>
                </c:pt>
                <c:pt idx="1">
                  <c:v>83.6</c:v>
                </c:pt>
                <c:pt idx="2">
                  <c:v>85.41</c:v>
                </c:pt>
                <c:pt idx="3">
                  <c:v>86.37</c:v>
                </c:pt>
                <c:pt idx="4">
                  <c:v>87.02</c:v>
                </c:pt>
              </c:numCache>
            </c:numRef>
          </c:val>
        </c:ser>
        <c:dLbls>
          <c:showLegendKey val="0"/>
          <c:showVal val="0"/>
          <c:showCatName val="0"/>
          <c:showSerName val="0"/>
          <c:showPercent val="0"/>
          <c:showBubbleSize val="0"/>
        </c:dLbls>
        <c:gapWidth val="150"/>
        <c:axId val="108074880"/>
        <c:axId val="108089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71.239999999999995</c:v>
                </c:pt>
                <c:pt idx="1">
                  <c:v>71.069999999999993</c:v>
                </c:pt>
                <c:pt idx="2">
                  <c:v>70.14</c:v>
                </c:pt>
                <c:pt idx="3">
                  <c:v>68.83</c:v>
                </c:pt>
                <c:pt idx="4">
                  <c:v>68.459999999999994</c:v>
                </c:pt>
              </c:numCache>
            </c:numRef>
          </c:val>
          <c:smooth val="0"/>
        </c:ser>
        <c:dLbls>
          <c:showLegendKey val="0"/>
          <c:showVal val="0"/>
          <c:showCatName val="0"/>
          <c:showSerName val="0"/>
          <c:showPercent val="0"/>
          <c:showBubbleSize val="0"/>
        </c:dLbls>
        <c:marker val="1"/>
        <c:smooth val="0"/>
        <c:axId val="108074880"/>
        <c:axId val="108089344"/>
      </c:lineChart>
      <c:dateAx>
        <c:axId val="108074880"/>
        <c:scaling>
          <c:orientation val="minMax"/>
        </c:scaling>
        <c:delete val="1"/>
        <c:axPos val="b"/>
        <c:numFmt formatCode="ge" sourceLinked="1"/>
        <c:majorTickMark val="none"/>
        <c:minorTickMark val="none"/>
        <c:tickLblPos val="none"/>
        <c:crossAx val="108089344"/>
        <c:crosses val="autoZero"/>
        <c:auto val="1"/>
        <c:lblOffset val="100"/>
        <c:baseTimeUnit val="years"/>
      </c:dateAx>
      <c:valAx>
        <c:axId val="1080893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74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60.44</c:v>
                </c:pt>
                <c:pt idx="1">
                  <c:v>61</c:v>
                </c:pt>
                <c:pt idx="2">
                  <c:v>65.11</c:v>
                </c:pt>
                <c:pt idx="3">
                  <c:v>65.459999999999994</c:v>
                </c:pt>
                <c:pt idx="4">
                  <c:v>65.05</c:v>
                </c:pt>
              </c:numCache>
            </c:numRef>
          </c:val>
        </c:ser>
        <c:dLbls>
          <c:showLegendKey val="0"/>
          <c:showVal val="0"/>
          <c:showCatName val="0"/>
          <c:showSerName val="0"/>
          <c:showPercent val="0"/>
          <c:showBubbleSize val="0"/>
        </c:dLbls>
        <c:gapWidth val="150"/>
        <c:axId val="104908288"/>
        <c:axId val="10491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908288"/>
        <c:axId val="104910208"/>
      </c:lineChart>
      <c:dateAx>
        <c:axId val="104908288"/>
        <c:scaling>
          <c:orientation val="minMax"/>
        </c:scaling>
        <c:delete val="1"/>
        <c:axPos val="b"/>
        <c:numFmt formatCode="ge" sourceLinked="1"/>
        <c:majorTickMark val="none"/>
        <c:minorTickMark val="none"/>
        <c:tickLblPos val="none"/>
        <c:crossAx val="104910208"/>
        <c:crosses val="autoZero"/>
        <c:auto val="1"/>
        <c:lblOffset val="100"/>
        <c:baseTimeUnit val="years"/>
      </c:dateAx>
      <c:valAx>
        <c:axId val="10491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90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267776"/>
        <c:axId val="106269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267776"/>
        <c:axId val="106269696"/>
      </c:lineChart>
      <c:dateAx>
        <c:axId val="106267776"/>
        <c:scaling>
          <c:orientation val="minMax"/>
        </c:scaling>
        <c:delete val="1"/>
        <c:axPos val="b"/>
        <c:numFmt formatCode="ge" sourceLinked="1"/>
        <c:majorTickMark val="none"/>
        <c:minorTickMark val="none"/>
        <c:tickLblPos val="none"/>
        <c:crossAx val="106269696"/>
        <c:crosses val="autoZero"/>
        <c:auto val="1"/>
        <c:lblOffset val="100"/>
        <c:baseTimeUnit val="years"/>
      </c:dateAx>
      <c:valAx>
        <c:axId val="1062696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2677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479808"/>
        <c:axId val="107481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479808"/>
        <c:axId val="107481728"/>
      </c:lineChart>
      <c:dateAx>
        <c:axId val="107479808"/>
        <c:scaling>
          <c:orientation val="minMax"/>
        </c:scaling>
        <c:delete val="1"/>
        <c:axPos val="b"/>
        <c:numFmt formatCode="ge" sourceLinked="1"/>
        <c:majorTickMark val="none"/>
        <c:minorTickMark val="none"/>
        <c:tickLblPos val="none"/>
        <c:crossAx val="107481728"/>
        <c:crosses val="autoZero"/>
        <c:auto val="1"/>
        <c:lblOffset val="100"/>
        <c:baseTimeUnit val="years"/>
      </c:dateAx>
      <c:valAx>
        <c:axId val="10748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479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522304"/>
        <c:axId val="10752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522304"/>
        <c:axId val="107528576"/>
      </c:lineChart>
      <c:dateAx>
        <c:axId val="107522304"/>
        <c:scaling>
          <c:orientation val="minMax"/>
        </c:scaling>
        <c:delete val="1"/>
        <c:axPos val="b"/>
        <c:numFmt formatCode="ge" sourceLinked="1"/>
        <c:majorTickMark val="none"/>
        <c:minorTickMark val="none"/>
        <c:tickLblPos val="none"/>
        <c:crossAx val="107528576"/>
        <c:crosses val="autoZero"/>
        <c:auto val="1"/>
        <c:lblOffset val="100"/>
        <c:baseTimeUnit val="years"/>
      </c:dateAx>
      <c:valAx>
        <c:axId val="10752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522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559168"/>
        <c:axId val="107565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559168"/>
        <c:axId val="107565440"/>
      </c:lineChart>
      <c:dateAx>
        <c:axId val="107559168"/>
        <c:scaling>
          <c:orientation val="minMax"/>
        </c:scaling>
        <c:delete val="1"/>
        <c:axPos val="b"/>
        <c:numFmt formatCode="ge" sourceLinked="1"/>
        <c:majorTickMark val="none"/>
        <c:minorTickMark val="none"/>
        <c:tickLblPos val="none"/>
        <c:crossAx val="107565440"/>
        <c:crosses val="autoZero"/>
        <c:auto val="1"/>
        <c:lblOffset val="100"/>
        <c:baseTimeUnit val="years"/>
      </c:dateAx>
      <c:valAx>
        <c:axId val="107565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559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1271.24</c:v>
                </c:pt>
                <c:pt idx="1">
                  <c:v>1096.8499999999999</c:v>
                </c:pt>
                <c:pt idx="2">
                  <c:v>969.23</c:v>
                </c:pt>
                <c:pt idx="3">
                  <c:v>647.89</c:v>
                </c:pt>
                <c:pt idx="4">
                  <c:v>2039.15</c:v>
                </c:pt>
              </c:numCache>
            </c:numRef>
          </c:val>
        </c:ser>
        <c:dLbls>
          <c:showLegendKey val="0"/>
          <c:showVal val="0"/>
          <c:showCatName val="0"/>
          <c:showSerName val="0"/>
          <c:showPercent val="0"/>
          <c:showBubbleSize val="0"/>
        </c:dLbls>
        <c:gapWidth val="150"/>
        <c:axId val="107599744"/>
        <c:axId val="107606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1716.82</c:v>
                </c:pt>
                <c:pt idx="1">
                  <c:v>1554.05</c:v>
                </c:pt>
                <c:pt idx="2">
                  <c:v>1671.86</c:v>
                </c:pt>
                <c:pt idx="3">
                  <c:v>1673.47</c:v>
                </c:pt>
                <c:pt idx="4">
                  <c:v>1592.72</c:v>
                </c:pt>
              </c:numCache>
            </c:numRef>
          </c:val>
          <c:smooth val="0"/>
        </c:ser>
        <c:dLbls>
          <c:showLegendKey val="0"/>
          <c:showVal val="0"/>
          <c:showCatName val="0"/>
          <c:showSerName val="0"/>
          <c:showPercent val="0"/>
          <c:showBubbleSize val="0"/>
        </c:dLbls>
        <c:marker val="1"/>
        <c:smooth val="0"/>
        <c:axId val="107599744"/>
        <c:axId val="107606016"/>
      </c:lineChart>
      <c:dateAx>
        <c:axId val="107599744"/>
        <c:scaling>
          <c:orientation val="minMax"/>
        </c:scaling>
        <c:delete val="1"/>
        <c:axPos val="b"/>
        <c:numFmt formatCode="ge" sourceLinked="1"/>
        <c:majorTickMark val="none"/>
        <c:minorTickMark val="none"/>
        <c:tickLblPos val="none"/>
        <c:crossAx val="107606016"/>
        <c:crosses val="autoZero"/>
        <c:auto val="1"/>
        <c:lblOffset val="100"/>
        <c:baseTimeUnit val="years"/>
      </c:dateAx>
      <c:valAx>
        <c:axId val="107606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59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48.62</c:v>
                </c:pt>
                <c:pt idx="1">
                  <c:v>47.51</c:v>
                </c:pt>
                <c:pt idx="2">
                  <c:v>47.32</c:v>
                </c:pt>
                <c:pt idx="3">
                  <c:v>47.84</c:v>
                </c:pt>
                <c:pt idx="4">
                  <c:v>47.6</c:v>
                </c:pt>
              </c:numCache>
            </c:numRef>
          </c:val>
        </c:ser>
        <c:dLbls>
          <c:showLegendKey val="0"/>
          <c:showVal val="0"/>
          <c:showCatName val="0"/>
          <c:showSerName val="0"/>
          <c:showPercent val="0"/>
          <c:showBubbleSize val="0"/>
        </c:dLbls>
        <c:gapWidth val="150"/>
        <c:axId val="107691392"/>
        <c:axId val="107714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51.73</c:v>
                </c:pt>
                <c:pt idx="1">
                  <c:v>53.01</c:v>
                </c:pt>
                <c:pt idx="2">
                  <c:v>50.54</c:v>
                </c:pt>
                <c:pt idx="3">
                  <c:v>49.22</c:v>
                </c:pt>
                <c:pt idx="4">
                  <c:v>53.7</c:v>
                </c:pt>
              </c:numCache>
            </c:numRef>
          </c:val>
          <c:smooth val="0"/>
        </c:ser>
        <c:dLbls>
          <c:showLegendKey val="0"/>
          <c:showVal val="0"/>
          <c:showCatName val="0"/>
          <c:showSerName val="0"/>
          <c:showPercent val="0"/>
          <c:showBubbleSize val="0"/>
        </c:dLbls>
        <c:marker val="1"/>
        <c:smooth val="0"/>
        <c:axId val="107691392"/>
        <c:axId val="107714048"/>
      </c:lineChart>
      <c:dateAx>
        <c:axId val="107691392"/>
        <c:scaling>
          <c:orientation val="minMax"/>
        </c:scaling>
        <c:delete val="1"/>
        <c:axPos val="b"/>
        <c:numFmt formatCode="ge" sourceLinked="1"/>
        <c:majorTickMark val="none"/>
        <c:minorTickMark val="none"/>
        <c:tickLblPos val="none"/>
        <c:crossAx val="107714048"/>
        <c:crosses val="autoZero"/>
        <c:auto val="1"/>
        <c:lblOffset val="100"/>
        <c:baseTimeUnit val="years"/>
      </c:dateAx>
      <c:valAx>
        <c:axId val="107714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691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312.20999999999998</c:v>
                </c:pt>
                <c:pt idx="1">
                  <c:v>312.13</c:v>
                </c:pt>
                <c:pt idx="2">
                  <c:v>321.60000000000002</c:v>
                </c:pt>
                <c:pt idx="3">
                  <c:v>319.36</c:v>
                </c:pt>
                <c:pt idx="4">
                  <c:v>323.70999999999998</c:v>
                </c:pt>
              </c:numCache>
            </c:numRef>
          </c:val>
        </c:ser>
        <c:dLbls>
          <c:showLegendKey val="0"/>
          <c:showVal val="0"/>
          <c:showCatName val="0"/>
          <c:showSerName val="0"/>
          <c:showPercent val="0"/>
          <c:showBubbleSize val="0"/>
        </c:dLbls>
        <c:gapWidth val="150"/>
        <c:axId val="108010112"/>
        <c:axId val="108016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310.47000000000003</c:v>
                </c:pt>
                <c:pt idx="1">
                  <c:v>299.39</c:v>
                </c:pt>
                <c:pt idx="2">
                  <c:v>320.36</c:v>
                </c:pt>
                <c:pt idx="3">
                  <c:v>332.02</c:v>
                </c:pt>
                <c:pt idx="4">
                  <c:v>300.35000000000002</c:v>
                </c:pt>
              </c:numCache>
            </c:numRef>
          </c:val>
          <c:smooth val="0"/>
        </c:ser>
        <c:dLbls>
          <c:showLegendKey val="0"/>
          <c:showVal val="0"/>
          <c:showCatName val="0"/>
          <c:showSerName val="0"/>
          <c:showPercent val="0"/>
          <c:showBubbleSize val="0"/>
        </c:dLbls>
        <c:marker val="1"/>
        <c:smooth val="0"/>
        <c:axId val="108010112"/>
        <c:axId val="108016384"/>
      </c:lineChart>
      <c:dateAx>
        <c:axId val="108010112"/>
        <c:scaling>
          <c:orientation val="minMax"/>
        </c:scaling>
        <c:delete val="1"/>
        <c:axPos val="b"/>
        <c:numFmt formatCode="ge" sourceLinked="1"/>
        <c:majorTickMark val="none"/>
        <c:minorTickMark val="none"/>
        <c:tickLblPos val="none"/>
        <c:crossAx val="108016384"/>
        <c:crosses val="autoZero"/>
        <c:auto val="1"/>
        <c:lblOffset val="100"/>
        <c:baseTimeUnit val="years"/>
      </c:dateAx>
      <c:valAx>
        <c:axId val="108016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0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S1" zoomScaleNormal="100" workbookViewId="0">
      <selection activeCell="AD9" sqref="AD9:AJ9"/>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舟形町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特定環境保全公共下水道</v>
      </c>
      <c r="Q8" s="48"/>
      <c r="R8" s="48"/>
      <c r="S8" s="48"/>
      <c r="T8" s="48"/>
      <c r="U8" s="48"/>
      <c r="V8" s="48"/>
      <c r="W8" s="48" t="str">
        <f>データ!L6</f>
        <v>D3</v>
      </c>
      <c r="X8" s="48"/>
      <c r="Y8" s="48"/>
      <c r="Z8" s="48"/>
      <c r="AA8" s="48"/>
      <c r="AB8" s="48"/>
      <c r="AC8" s="48"/>
      <c r="AD8" s="49" t="s">
        <v>125</v>
      </c>
      <c r="AE8" s="49"/>
      <c r="AF8" s="49"/>
      <c r="AG8" s="49"/>
      <c r="AH8" s="49"/>
      <c r="AI8" s="49"/>
      <c r="AJ8" s="49"/>
      <c r="AK8" s="4"/>
      <c r="AL8" s="50">
        <f>データ!S6</f>
        <v>5612</v>
      </c>
      <c r="AM8" s="50"/>
      <c r="AN8" s="50"/>
      <c r="AO8" s="50"/>
      <c r="AP8" s="50"/>
      <c r="AQ8" s="50"/>
      <c r="AR8" s="50"/>
      <c r="AS8" s="50"/>
      <c r="AT8" s="45">
        <f>データ!T6</f>
        <v>119.04</v>
      </c>
      <c r="AU8" s="45"/>
      <c r="AV8" s="45"/>
      <c r="AW8" s="45"/>
      <c r="AX8" s="45"/>
      <c r="AY8" s="45"/>
      <c r="AZ8" s="45"/>
      <c r="BA8" s="45"/>
      <c r="BB8" s="45">
        <f>データ!U6</f>
        <v>47.14</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44.85</v>
      </c>
      <c r="Q10" s="45"/>
      <c r="R10" s="45"/>
      <c r="S10" s="45"/>
      <c r="T10" s="45"/>
      <c r="U10" s="45"/>
      <c r="V10" s="45"/>
      <c r="W10" s="45">
        <f>データ!Q6</f>
        <v>92.77</v>
      </c>
      <c r="X10" s="45"/>
      <c r="Y10" s="45"/>
      <c r="Z10" s="45"/>
      <c r="AA10" s="45"/>
      <c r="AB10" s="45"/>
      <c r="AC10" s="45"/>
      <c r="AD10" s="50">
        <f>データ!R6</f>
        <v>3024</v>
      </c>
      <c r="AE10" s="50"/>
      <c r="AF10" s="50"/>
      <c r="AG10" s="50"/>
      <c r="AH10" s="50"/>
      <c r="AI10" s="50"/>
      <c r="AJ10" s="50"/>
      <c r="AK10" s="2"/>
      <c r="AL10" s="50">
        <f>データ!V6</f>
        <v>2503</v>
      </c>
      <c r="AM10" s="50"/>
      <c r="AN10" s="50"/>
      <c r="AO10" s="50"/>
      <c r="AP10" s="50"/>
      <c r="AQ10" s="50"/>
      <c r="AR10" s="50"/>
      <c r="AS10" s="50"/>
      <c r="AT10" s="45">
        <f>データ!W6</f>
        <v>0.89</v>
      </c>
      <c r="AU10" s="45"/>
      <c r="AV10" s="45"/>
      <c r="AW10" s="45"/>
      <c r="AX10" s="45"/>
      <c r="AY10" s="45"/>
      <c r="AZ10" s="45"/>
      <c r="BA10" s="45"/>
      <c r="BB10" s="45">
        <f>データ!X6</f>
        <v>2812.36</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56</v>
      </c>
      <c r="N86" s="26" t="s">
        <v>56</v>
      </c>
      <c r="O86" s="26" t="str">
        <f>データ!EO6</f>
        <v>【0.09】</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63631</v>
      </c>
      <c r="D6" s="33">
        <f t="shared" si="3"/>
        <v>47</v>
      </c>
      <c r="E6" s="33">
        <f t="shared" si="3"/>
        <v>17</v>
      </c>
      <c r="F6" s="33">
        <f t="shared" si="3"/>
        <v>4</v>
      </c>
      <c r="G6" s="33">
        <f t="shared" si="3"/>
        <v>0</v>
      </c>
      <c r="H6" s="33" t="str">
        <f t="shared" si="3"/>
        <v>山形県　舟形町</v>
      </c>
      <c r="I6" s="33" t="str">
        <f t="shared" si="3"/>
        <v>法非適用</v>
      </c>
      <c r="J6" s="33" t="str">
        <f t="shared" si="3"/>
        <v>下水道事業</v>
      </c>
      <c r="K6" s="33" t="str">
        <f t="shared" si="3"/>
        <v>特定環境保全公共下水道</v>
      </c>
      <c r="L6" s="33" t="str">
        <f t="shared" si="3"/>
        <v>D3</v>
      </c>
      <c r="M6" s="33">
        <f t="shared" si="3"/>
        <v>0</v>
      </c>
      <c r="N6" s="34" t="str">
        <f t="shared" si="3"/>
        <v>-</v>
      </c>
      <c r="O6" s="34" t="str">
        <f t="shared" si="3"/>
        <v>該当数値なし</v>
      </c>
      <c r="P6" s="34">
        <f t="shared" si="3"/>
        <v>44.85</v>
      </c>
      <c r="Q6" s="34">
        <f t="shared" si="3"/>
        <v>92.77</v>
      </c>
      <c r="R6" s="34">
        <f t="shared" si="3"/>
        <v>3024</v>
      </c>
      <c r="S6" s="34">
        <f t="shared" si="3"/>
        <v>5612</v>
      </c>
      <c r="T6" s="34">
        <f t="shared" si="3"/>
        <v>119.04</v>
      </c>
      <c r="U6" s="34">
        <f t="shared" si="3"/>
        <v>47.14</v>
      </c>
      <c r="V6" s="34">
        <f t="shared" si="3"/>
        <v>2503</v>
      </c>
      <c r="W6" s="34">
        <f t="shared" si="3"/>
        <v>0.89</v>
      </c>
      <c r="X6" s="34">
        <f t="shared" si="3"/>
        <v>2812.36</v>
      </c>
      <c r="Y6" s="35">
        <f>IF(Y7="",NA(),Y7)</f>
        <v>60.44</v>
      </c>
      <c r="Z6" s="35">
        <f t="shared" ref="Z6:AH6" si="4">IF(Z7="",NA(),Z7)</f>
        <v>61</v>
      </c>
      <c r="AA6" s="35">
        <f t="shared" si="4"/>
        <v>65.11</v>
      </c>
      <c r="AB6" s="35">
        <f t="shared" si="4"/>
        <v>65.459999999999994</v>
      </c>
      <c r="AC6" s="35">
        <f t="shared" si="4"/>
        <v>65.05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1271.24</v>
      </c>
      <c r="BG6" s="35">
        <f t="shared" ref="BG6:BO6" si="7">IF(BG7="",NA(),BG7)</f>
        <v>1096.8499999999999</v>
      </c>
      <c r="BH6" s="35">
        <f t="shared" si="7"/>
        <v>969.23</v>
      </c>
      <c r="BI6" s="35">
        <f t="shared" si="7"/>
        <v>647.89</v>
      </c>
      <c r="BJ6" s="35">
        <f t="shared" si="7"/>
        <v>2039.15</v>
      </c>
      <c r="BK6" s="35">
        <f t="shared" si="7"/>
        <v>1716.82</v>
      </c>
      <c r="BL6" s="35">
        <f t="shared" si="7"/>
        <v>1554.05</v>
      </c>
      <c r="BM6" s="35">
        <f t="shared" si="7"/>
        <v>1671.86</v>
      </c>
      <c r="BN6" s="35">
        <f t="shared" si="7"/>
        <v>1673.47</v>
      </c>
      <c r="BO6" s="35">
        <f t="shared" si="7"/>
        <v>1592.72</v>
      </c>
      <c r="BP6" s="34" t="str">
        <f>IF(BP7="","",IF(BP7="-","【-】","【"&amp;SUBSTITUTE(TEXT(BP7,"#,##0.00"),"-","△")&amp;"】"))</f>
        <v>【1,348.09】</v>
      </c>
      <c r="BQ6" s="35">
        <f>IF(BQ7="",NA(),BQ7)</f>
        <v>48.62</v>
      </c>
      <c r="BR6" s="35">
        <f t="shared" ref="BR6:BZ6" si="8">IF(BR7="",NA(),BR7)</f>
        <v>47.51</v>
      </c>
      <c r="BS6" s="35">
        <f t="shared" si="8"/>
        <v>47.32</v>
      </c>
      <c r="BT6" s="35">
        <f t="shared" si="8"/>
        <v>47.84</v>
      </c>
      <c r="BU6" s="35">
        <f t="shared" si="8"/>
        <v>47.6</v>
      </c>
      <c r="BV6" s="35">
        <f t="shared" si="8"/>
        <v>51.73</v>
      </c>
      <c r="BW6" s="35">
        <f t="shared" si="8"/>
        <v>53.01</v>
      </c>
      <c r="BX6" s="35">
        <f t="shared" si="8"/>
        <v>50.54</v>
      </c>
      <c r="BY6" s="35">
        <f t="shared" si="8"/>
        <v>49.22</v>
      </c>
      <c r="BZ6" s="35">
        <f t="shared" si="8"/>
        <v>53.7</v>
      </c>
      <c r="CA6" s="34" t="str">
        <f>IF(CA7="","",IF(CA7="-","【-】","【"&amp;SUBSTITUTE(TEXT(CA7,"#,##0.00"),"-","△")&amp;"】"))</f>
        <v>【69.80】</v>
      </c>
      <c r="CB6" s="35">
        <f>IF(CB7="",NA(),CB7)</f>
        <v>312.20999999999998</v>
      </c>
      <c r="CC6" s="35">
        <f t="shared" ref="CC6:CK6" si="9">IF(CC7="",NA(),CC7)</f>
        <v>312.13</v>
      </c>
      <c r="CD6" s="35">
        <f t="shared" si="9"/>
        <v>321.60000000000002</v>
      </c>
      <c r="CE6" s="35">
        <f t="shared" si="9"/>
        <v>319.36</v>
      </c>
      <c r="CF6" s="35">
        <f t="shared" si="9"/>
        <v>323.70999999999998</v>
      </c>
      <c r="CG6" s="35">
        <f t="shared" si="9"/>
        <v>310.47000000000003</v>
      </c>
      <c r="CH6" s="35">
        <f t="shared" si="9"/>
        <v>299.39</v>
      </c>
      <c r="CI6" s="35">
        <f t="shared" si="9"/>
        <v>320.36</v>
      </c>
      <c r="CJ6" s="35">
        <f t="shared" si="9"/>
        <v>332.02</v>
      </c>
      <c r="CK6" s="35">
        <f t="shared" si="9"/>
        <v>300.35000000000002</v>
      </c>
      <c r="CL6" s="34" t="str">
        <f>IF(CL7="","",IF(CL7="-","【-】","【"&amp;SUBSTITUTE(TEXT(CL7,"#,##0.00"),"-","△")&amp;"】"))</f>
        <v>【232.54】</v>
      </c>
      <c r="CM6" s="35">
        <f>IF(CM7="",NA(),CM7)</f>
        <v>55.24</v>
      </c>
      <c r="CN6" s="35">
        <f t="shared" ref="CN6:CV6" si="10">IF(CN7="",NA(),CN7)</f>
        <v>57.62</v>
      </c>
      <c r="CO6" s="35">
        <f t="shared" si="10"/>
        <v>58.57</v>
      </c>
      <c r="CP6" s="35">
        <f t="shared" si="10"/>
        <v>58.95</v>
      </c>
      <c r="CQ6" s="35">
        <f t="shared" si="10"/>
        <v>58</v>
      </c>
      <c r="CR6" s="35">
        <f t="shared" si="10"/>
        <v>36.67</v>
      </c>
      <c r="CS6" s="35">
        <f t="shared" si="10"/>
        <v>36.200000000000003</v>
      </c>
      <c r="CT6" s="35">
        <f t="shared" si="10"/>
        <v>34.74</v>
      </c>
      <c r="CU6" s="35">
        <f t="shared" si="10"/>
        <v>36.65</v>
      </c>
      <c r="CV6" s="35">
        <f t="shared" si="10"/>
        <v>37.72</v>
      </c>
      <c r="CW6" s="34" t="str">
        <f>IF(CW7="","",IF(CW7="-","【-】","【"&amp;SUBSTITUTE(TEXT(CW7,"#,##0.00"),"-","△")&amp;"】"))</f>
        <v>【42.17】</v>
      </c>
      <c r="CX6" s="35">
        <f>IF(CX7="",NA(),CX7)</f>
        <v>82.49</v>
      </c>
      <c r="CY6" s="35">
        <f t="shared" ref="CY6:DG6" si="11">IF(CY7="",NA(),CY7)</f>
        <v>83.6</v>
      </c>
      <c r="CZ6" s="35">
        <f t="shared" si="11"/>
        <v>85.41</v>
      </c>
      <c r="DA6" s="35">
        <f t="shared" si="11"/>
        <v>86.37</v>
      </c>
      <c r="DB6" s="35">
        <f t="shared" si="11"/>
        <v>87.02</v>
      </c>
      <c r="DC6" s="35">
        <f t="shared" si="11"/>
        <v>71.239999999999995</v>
      </c>
      <c r="DD6" s="35">
        <f t="shared" si="11"/>
        <v>71.069999999999993</v>
      </c>
      <c r="DE6" s="35">
        <f t="shared" si="11"/>
        <v>70.14</v>
      </c>
      <c r="DF6" s="35">
        <f t="shared" si="11"/>
        <v>68.83</v>
      </c>
      <c r="DG6" s="35">
        <f t="shared" si="11"/>
        <v>68.459999999999994</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0.05</v>
      </c>
      <c r="EK6" s="35">
        <f t="shared" si="14"/>
        <v>7.0000000000000007E-2</v>
      </c>
      <c r="EL6" s="35">
        <f t="shared" si="14"/>
        <v>0.08</v>
      </c>
      <c r="EM6" s="35">
        <f t="shared" si="14"/>
        <v>0.26</v>
      </c>
      <c r="EN6" s="35">
        <f t="shared" si="14"/>
        <v>0.13</v>
      </c>
      <c r="EO6" s="34" t="str">
        <f>IF(EO7="","",IF(EO7="-","【-】","【"&amp;SUBSTITUTE(TEXT(EO7,"#,##0.00"),"-","△")&amp;"】"))</f>
        <v>【0.09】</v>
      </c>
    </row>
    <row r="7" spans="1:145" s="36" customFormat="1">
      <c r="A7" s="28"/>
      <c r="B7" s="37">
        <v>2016</v>
      </c>
      <c r="C7" s="37">
        <v>63631</v>
      </c>
      <c r="D7" s="37">
        <v>47</v>
      </c>
      <c r="E7" s="37">
        <v>17</v>
      </c>
      <c r="F7" s="37">
        <v>4</v>
      </c>
      <c r="G7" s="37">
        <v>0</v>
      </c>
      <c r="H7" s="37" t="s">
        <v>110</v>
      </c>
      <c r="I7" s="37" t="s">
        <v>111</v>
      </c>
      <c r="J7" s="37" t="s">
        <v>112</v>
      </c>
      <c r="K7" s="37" t="s">
        <v>113</v>
      </c>
      <c r="L7" s="37" t="s">
        <v>114</v>
      </c>
      <c r="M7" s="37"/>
      <c r="N7" s="38" t="s">
        <v>115</v>
      </c>
      <c r="O7" s="38" t="s">
        <v>116</v>
      </c>
      <c r="P7" s="38">
        <v>44.85</v>
      </c>
      <c r="Q7" s="38">
        <v>92.77</v>
      </c>
      <c r="R7" s="38">
        <v>3024</v>
      </c>
      <c r="S7" s="38">
        <v>5612</v>
      </c>
      <c r="T7" s="38">
        <v>119.04</v>
      </c>
      <c r="U7" s="38">
        <v>47.14</v>
      </c>
      <c r="V7" s="38">
        <v>2503</v>
      </c>
      <c r="W7" s="38">
        <v>0.89</v>
      </c>
      <c r="X7" s="38">
        <v>2812.36</v>
      </c>
      <c r="Y7" s="38">
        <v>60.44</v>
      </c>
      <c r="Z7" s="38">
        <v>61</v>
      </c>
      <c r="AA7" s="38">
        <v>65.11</v>
      </c>
      <c r="AB7" s="38">
        <v>65.459999999999994</v>
      </c>
      <c r="AC7" s="38">
        <v>65.05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1271.24</v>
      </c>
      <c r="BG7" s="38">
        <v>1096.8499999999999</v>
      </c>
      <c r="BH7" s="38">
        <v>969.23</v>
      </c>
      <c r="BI7" s="38">
        <v>647.89</v>
      </c>
      <c r="BJ7" s="38">
        <v>2039.15</v>
      </c>
      <c r="BK7" s="38">
        <v>1716.82</v>
      </c>
      <c r="BL7" s="38">
        <v>1554.05</v>
      </c>
      <c r="BM7" s="38">
        <v>1671.86</v>
      </c>
      <c r="BN7" s="38">
        <v>1673.47</v>
      </c>
      <c r="BO7" s="38">
        <v>1592.72</v>
      </c>
      <c r="BP7" s="38">
        <v>1348.09</v>
      </c>
      <c r="BQ7" s="38">
        <v>48.62</v>
      </c>
      <c r="BR7" s="38">
        <v>47.51</v>
      </c>
      <c r="BS7" s="38">
        <v>47.32</v>
      </c>
      <c r="BT7" s="38">
        <v>47.84</v>
      </c>
      <c r="BU7" s="38">
        <v>47.6</v>
      </c>
      <c r="BV7" s="38">
        <v>51.73</v>
      </c>
      <c r="BW7" s="38">
        <v>53.01</v>
      </c>
      <c r="BX7" s="38">
        <v>50.54</v>
      </c>
      <c r="BY7" s="38">
        <v>49.22</v>
      </c>
      <c r="BZ7" s="38">
        <v>53.7</v>
      </c>
      <c r="CA7" s="38">
        <v>69.8</v>
      </c>
      <c r="CB7" s="38">
        <v>312.20999999999998</v>
      </c>
      <c r="CC7" s="38">
        <v>312.13</v>
      </c>
      <c r="CD7" s="38">
        <v>321.60000000000002</v>
      </c>
      <c r="CE7" s="38">
        <v>319.36</v>
      </c>
      <c r="CF7" s="38">
        <v>323.70999999999998</v>
      </c>
      <c r="CG7" s="38">
        <v>310.47000000000003</v>
      </c>
      <c r="CH7" s="38">
        <v>299.39</v>
      </c>
      <c r="CI7" s="38">
        <v>320.36</v>
      </c>
      <c r="CJ7" s="38">
        <v>332.02</v>
      </c>
      <c r="CK7" s="38">
        <v>300.35000000000002</v>
      </c>
      <c r="CL7" s="38">
        <v>232.54</v>
      </c>
      <c r="CM7" s="38">
        <v>55.24</v>
      </c>
      <c r="CN7" s="38">
        <v>57.62</v>
      </c>
      <c r="CO7" s="38">
        <v>58.57</v>
      </c>
      <c r="CP7" s="38">
        <v>58.95</v>
      </c>
      <c r="CQ7" s="38">
        <v>58</v>
      </c>
      <c r="CR7" s="38">
        <v>36.67</v>
      </c>
      <c r="CS7" s="38">
        <v>36.200000000000003</v>
      </c>
      <c r="CT7" s="38">
        <v>34.74</v>
      </c>
      <c r="CU7" s="38">
        <v>36.65</v>
      </c>
      <c r="CV7" s="38">
        <v>37.72</v>
      </c>
      <c r="CW7" s="38">
        <v>42.17</v>
      </c>
      <c r="CX7" s="38">
        <v>82.49</v>
      </c>
      <c r="CY7" s="38">
        <v>83.6</v>
      </c>
      <c r="CZ7" s="38">
        <v>85.41</v>
      </c>
      <c r="DA7" s="38">
        <v>86.37</v>
      </c>
      <c r="DB7" s="38">
        <v>87.02</v>
      </c>
      <c r="DC7" s="38">
        <v>71.239999999999995</v>
      </c>
      <c r="DD7" s="38">
        <v>71.069999999999993</v>
      </c>
      <c r="DE7" s="38">
        <v>70.14</v>
      </c>
      <c r="DF7" s="38">
        <v>68.83</v>
      </c>
      <c r="DG7" s="38">
        <v>68.459999999999994</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0.05</v>
      </c>
      <c r="EK7" s="38">
        <v>7.0000000000000007E-2</v>
      </c>
      <c r="EL7" s="38">
        <v>0.08</v>
      </c>
      <c r="EM7" s="38">
        <v>0.26</v>
      </c>
      <c r="EN7" s="38">
        <v>0.13</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 </cp:lastModifiedBy>
  <cp:lastPrinted>2018-02-19T02:01:53Z</cp:lastPrinted>
  <dcterms:created xsi:type="dcterms:W3CDTF">2017-12-25T02:16:58Z</dcterms:created>
  <dcterms:modified xsi:type="dcterms:W3CDTF">2018-02-19T02:01:55Z</dcterms:modified>
</cp:coreProperties>
</file>