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52.14\共有フォルダ\総務課\財政係\08 地方公営企業会計関係\H29年度\20180131 公営企業に係る経営比較分析表の作成について（依頼）\02 提出\"/>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AD10" i="4" s="1"/>
  <c r="Q6" i="5"/>
  <c r="W10" i="4" s="1"/>
  <c r="P6" i="5"/>
  <c r="O6" i="5"/>
  <c r="N6" i="5"/>
  <c r="B10" i="4" s="1"/>
  <c r="M6" i="5"/>
  <c r="L6" i="5"/>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P10" i="4"/>
  <c r="I10" i="4"/>
  <c r="AT8" i="4"/>
  <c r="AL8" i="4"/>
  <c r="W8" i="4"/>
  <c r="B8" i="4"/>
  <c r="B6"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<sst xmlns="http://schemas.openxmlformats.org/spreadsheetml/2006/main" count="245" uniqueCount="126">
  <si>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</si>
  <si>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</si>
  <si>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</si>
  <si>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</si>
  <si>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</si>
  <si>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</si>
  <si>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</si>
  <si>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</si>
  <si>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</si>
  <si>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</si>
  <si>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</si>
  <si>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</si>
  <si>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</si>
  <si>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</si>
  <si>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</si>
  <si>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</si>
  <si>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</si>
  <si>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</si>
  <si>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</si>
  <si>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</si>
  <si>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</si>
  <si>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</si>
  <si>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</si>
  <si>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</si>
  <si>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</si>
  <si>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</si>
  <si>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</si>
  <si>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</si>
  <si>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</si>
  <si>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</si>
  <si>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</si>
  <si>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</si>
  <si>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</si>
  <si>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</si>
  <si>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</si>
  <si>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</si>
  <si>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</si>
  <si>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</si>
  <si>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</si>
  <si>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</si>
  <si>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</si>
  <si>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</si>
  <si>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</si>
  <si>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</si>
  <si>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</si>
  <si>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</si>
  <si>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</si>
  <si>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</si>
  <si>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</si>
  <si>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</si>
  <si>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</si>
  <si>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</si>
  <si>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</si>
  <si>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</si>
  <si>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</si>
  <si>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</si>
  <si>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</si>
  <si>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</si>
  <si>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</si>
  <si>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</si>
  <si>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</si>
  <si>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</si>
  <si>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</si>
  <si>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</si>
  <si>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</si>
  <si>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</si>
  <si>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</si>
  <si>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</si>
  <si>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</si>
  <si>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</si>
  <si>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</si>
  <si>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</si>
  <si>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</si>
  <si>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</si>
  <si>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</si>
  <si>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</si>
  <si>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</si>
  <si>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</si>
  <si>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</si>
  <si>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</si>
  <si>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</si>
  <si>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</si>
  <si>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</si>
  <si>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</si>
  <si>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</si>
  <si>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</si>
  <si>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</si>
  <si>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</si>
  <si>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</si>
  <si>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</si>
  <si>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</si>
  <si>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</si>
  <si>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</si>
  <si>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</si>
  <si>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</si>
  <si>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</si>
  <si>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</si>
  <si>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</si>
  <si>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</si>
  <si>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</si>
  <si>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</si>
  <si>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</si>
  <si>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</si>
  <si>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</si>
  <si>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</si>
  <si>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</si>
  <si>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</si>
  <si>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</si>
  <si>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</si>
  <si>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</si>
  <si>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庄内町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</si>
  <si>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</si>
  <si>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</si>
  <si>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</si>
  <si>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</si>
  <si>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</si>
  <si>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</si>
  <si>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</si>
  <si>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</si>
  <si>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</si>
  <si>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</si>
  <si>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</si>
  <si>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施設は管渠のみであり、平成4年から整備が開始されている。管渠については小口径の塩ビ管を使用しているため、標準耐用年数（50年）を超えるものはない。
　将来的には、管渠の機能保持のためストックマネジメント手法による対応が必要と考える。</t>
    <phoneticPr fontId="4"/>
  </si>
  <si>
    <t>　人口減少・節水意識の向上により使用料収入の大幅な伸びが今後期待できない状況に加え、地方債償還金が年々増加するため、一般会計からの繰入金に頼らざるを得ない状況にある。
　今後の取り組みとして、更なる水洗化率の向上による使用料収入の増加や、計画的な修繕等による費用の抑制により健全化を図る。
　使用料の見直しについては、農業集落排水使用料との画一的な見直しが求められることから、慎重な判断が必要となる。　</t>
    <rPh sb="111" eb="112">
      <t>リョウ</t>
    </rPh>
    <phoneticPr fontId="4"/>
  </si>
  <si>
    <t>　収益的収支比率については、総収益の増加はあったものの、地方債償還金の増額が影響し、前年度を僅かに下回る結果となった。
　企業債残高対事業規模比率については、比率が0％となっているが、これは一般会計繰入金を財源としているためである。なお、企業債残高は年々減少している。
　使用料収入・年間有収水量の微減に対し、汚水処理費が増加したことから、経費回収率については前年度を下回り、汚水処理原価については前年度より高い数値となっているが、どちらも平均より良い数値となっている。
　水洗化率については、僅かずつ増加しているものの平均を下回っているため、更なる水洗化率の向上が必要である。</t>
    <rPh sb="1" eb="4">
      <t>シュウエキテキ</t>
    </rPh>
    <rPh sb="4" eb="6">
      <t>シュウシ</t>
    </rPh>
    <rPh sb="6" eb="8">
      <t>ヒリツ</t>
    </rPh>
    <rPh sb="14" eb="17">
      <t>ソウシュウエキ</t>
    </rPh>
    <rPh sb="18" eb="20">
      <t>ゾウカ</t>
    </rPh>
    <rPh sb="28" eb="31">
      <t>チホウサイ</t>
    </rPh>
    <rPh sb="31" eb="34">
      <t>ショウカンキン</t>
    </rPh>
    <rPh sb="35" eb="37">
      <t>ゾウガク</t>
    </rPh>
    <rPh sb="38" eb="40">
      <t>エイキョウ</t>
    </rPh>
    <rPh sb="42" eb="45">
      <t>ゼンネンド</t>
    </rPh>
    <rPh sb="46" eb="47">
      <t>ワズ</t>
    </rPh>
    <rPh sb="49" eb="51">
      <t>シタマワ</t>
    </rPh>
    <rPh sb="52" eb="54">
      <t>ケッカ</t>
    </rPh>
    <rPh sb="61" eb="63">
      <t>キギョウ</t>
    </rPh>
    <rPh sb="63" eb="64">
      <t>サイ</t>
    </rPh>
    <rPh sb="64" eb="66">
      <t>ザンダカ</t>
    </rPh>
    <rPh sb="66" eb="67">
      <t>タイ</t>
    </rPh>
    <rPh sb="67" eb="69">
      <t>ジギョウ</t>
    </rPh>
    <rPh sb="69" eb="71">
      <t>キボ</t>
    </rPh>
    <rPh sb="71" eb="73">
      <t>ヒリツ</t>
    </rPh>
    <rPh sb="79" eb="81">
      <t>ヒリツ</t>
    </rPh>
    <rPh sb="95" eb="97">
      <t>イッパン</t>
    </rPh>
    <rPh sb="97" eb="99">
      <t>カイケイ</t>
    </rPh>
    <rPh sb="99" eb="101">
      <t>クリイレ</t>
    </rPh>
    <rPh sb="101" eb="102">
      <t>キン</t>
    </rPh>
    <rPh sb="103" eb="105">
      <t>ザイゲン</t>
    </rPh>
    <rPh sb="119" eb="121">
      <t>キギョウ</t>
    </rPh>
    <rPh sb="121" eb="122">
      <t>サイ</t>
    </rPh>
    <rPh sb="122" eb="124">
      <t>ザンダカ</t>
    </rPh>
    <rPh sb="125" eb="127">
      <t>ネンネン</t>
    </rPh>
    <rPh sb="127" eb="129">
      <t>ゲンショウ</t>
    </rPh>
    <rPh sb="136" eb="139">
      <t>シヨウリョウ</t>
    </rPh>
    <rPh sb="139" eb="141">
      <t>シュウニュウ</t>
    </rPh>
    <rPh sb="142" eb="144">
      <t>ネンカン</t>
    </rPh>
    <rPh sb="144" eb="145">
      <t>ユウ</t>
    </rPh>
    <rPh sb="145" eb="146">
      <t>シュウ</t>
    </rPh>
    <rPh sb="146" eb="148">
      <t>スイリョウ</t>
    </rPh>
    <rPh sb="149" eb="151">
      <t>ビゲン</t>
    </rPh>
    <rPh sb="152" eb="153">
      <t>タイ</t>
    </rPh>
    <rPh sb="155" eb="157">
      <t>オスイ</t>
    </rPh>
    <rPh sb="157" eb="159">
      <t>ショリ</t>
    </rPh>
    <rPh sb="159" eb="160">
      <t>ヒ</t>
    </rPh>
    <rPh sb="161" eb="163">
      <t>ゾウカ</t>
    </rPh>
    <rPh sb="170" eb="172">
      <t>ケイヒ</t>
    </rPh>
    <rPh sb="172" eb="174">
      <t>カイシュウ</t>
    </rPh>
    <rPh sb="174" eb="175">
      <t>リツ</t>
    </rPh>
    <rPh sb="184" eb="186">
      <t>シタマワ</t>
    </rPh>
    <rPh sb="188" eb="190">
      <t>オスイ</t>
    </rPh>
    <rPh sb="190" eb="192">
      <t>ショリ</t>
    </rPh>
    <rPh sb="192" eb="194">
      <t>ゲンカ</t>
    </rPh>
    <rPh sb="199" eb="202">
      <t>ゼンネンド</t>
    </rPh>
    <rPh sb="204" eb="205">
      <t>タカ</t>
    </rPh>
    <rPh sb="206" eb="208">
      <t>スウチ</t>
    </rPh>
    <rPh sb="237" eb="240">
      <t>スイセンカ</t>
    </rPh>
    <rPh sb="240" eb="241">
      <t>リツ</t>
    </rPh>
    <rPh sb="247" eb="248">
      <t>ワズ</t>
    </rPh>
    <rPh sb="251" eb="253">
      <t>ゾウカ</t>
    </rPh>
    <rPh sb="260" eb="262">
      <t>ヘイキン</t>
    </rPh>
    <rPh sb="263" eb="265">
      <t>シタマワ</t>
    </rPh>
    <rPh sb="272" eb="273">
      <t>サラ</t>
    </rPh>
    <rPh sb="275" eb="278">
      <t>スイセンカ</t>
    </rPh>
    <rPh sb="278" eb="279">
      <t>リツ</t>
    </rPh>
    <rPh sb="280" eb="282">
      <t>コウジョウ</t>
    </rPh>
    <rPh sb="283" eb="285">
      <t>ヒツヨウ</t>
    </rPh>
    <phoneticPr fontId="4"/>
  </si>
  <si>
    <t>非設置</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</si>
</sst>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6FA-44E1-8E10-706CEF186A52}"/>
            </c:ext>
          </c:extLst>
        </c:ser>
        <c:dLbls>
          <c:showLegendKey val="0"/>
          <c:showVal val="0"/>
          <c:showCatName val="0"/>
          <c:showSerName val="0"/>
          <c:showPercent val="0"/>
          <c:showBubbleSize val="0"/>
        </c:dLbls>
        <c:gapWidth val="150"/>
        <c:axId val="310800328"/>
        <c:axId val="31080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0.05</c:v>
                </c:pt>
                <c:pt idx="2">
                  <c:v>0.04</c:v>
                </c:pt>
                <c:pt idx="3">
                  <c:v>7.0000000000000007E-2</c:v>
                </c:pt>
                <c:pt idx="4">
                  <c:v>0.09</c:v>
                </c:pt>
              </c:numCache>
            </c:numRef>
          </c:val>
          <c:smooth val="0"/>
          <c:extLst xmlns:c16r2="http://schemas.microsoft.com/office/drawing/2015/06/chart">
            <c:ext xmlns:c16="http://schemas.microsoft.com/office/drawing/2014/chart" uri="{C3380CC4-5D6E-409C-BE32-E72D297353CC}">
              <c16:uniqueId val="{00000001-E6FA-44E1-8E10-706CEF186A52}"/>
            </c:ext>
          </c:extLst>
        </c:ser>
        <c:dLbls>
          <c:showLegendKey val="0"/>
          <c:showVal val="0"/>
          <c:showCatName val="0"/>
          <c:showSerName val="0"/>
          <c:showPercent val="0"/>
          <c:showBubbleSize val="0"/>
        </c:dLbls>
        <c:marker val="1"/>
        <c:smooth val="0"/>
        <c:axId val="310800328"/>
        <c:axId val="310800720"/>
      </c:lineChart>
      <c:dateAx>
        <c:axId val="310800328"/>
        <c:scaling>
          <c:orientation val="minMax"/>
        </c:scaling>
        <c:delete val="1"/>
        <c:axPos val="b"/>
        <c:numFmt formatCode="ge" sourceLinked="1"/>
        <c:majorTickMark val="none"/>
        <c:minorTickMark val="none"/>
        <c:tickLblPos val="none"/>
        <c:crossAx val="310800720"/>
        <c:crosses val="autoZero"/>
        <c:auto val="1"/>
        <c:lblOffset val="100"/>
        <c:baseTimeUnit val="years"/>
      </c:dateAx>
      <c:valAx>
        <c:axId val="31080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800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A4F-47D8-83FB-BE3209676800}"/>
            </c:ext>
          </c:extLst>
        </c:ser>
        <c:dLbls>
          <c:showLegendKey val="0"/>
          <c:showVal val="0"/>
          <c:showCatName val="0"/>
          <c:showSerName val="0"/>
          <c:showPercent val="0"/>
          <c:showBubbleSize val="0"/>
        </c:dLbls>
        <c:gapWidth val="150"/>
        <c:axId val="365579232"/>
        <c:axId val="365579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43.65</c:v>
                </c:pt>
                <c:pt idx="2">
                  <c:v>43.58</c:v>
                </c:pt>
                <c:pt idx="3">
                  <c:v>41.35</c:v>
                </c:pt>
                <c:pt idx="4">
                  <c:v>42.9</c:v>
                </c:pt>
              </c:numCache>
            </c:numRef>
          </c:val>
          <c:smooth val="0"/>
          <c:extLst xmlns:c16r2="http://schemas.microsoft.com/office/drawing/2015/06/chart">
            <c:ext xmlns:c16="http://schemas.microsoft.com/office/drawing/2014/chart" uri="{C3380CC4-5D6E-409C-BE32-E72D297353CC}">
              <c16:uniqueId val="{00000001-DA4F-47D8-83FB-BE3209676800}"/>
            </c:ext>
          </c:extLst>
        </c:ser>
        <c:dLbls>
          <c:showLegendKey val="0"/>
          <c:showVal val="0"/>
          <c:showCatName val="0"/>
          <c:showSerName val="0"/>
          <c:showPercent val="0"/>
          <c:showBubbleSize val="0"/>
        </c:dLbls>
        <c:marker val="1"/>
        <c:smooth val="0"/>
        <c:axId val="365579232"/>
        <c:axId val="365579624"/>
      </c:lineChart>
      <c:dateAx>
        <c:axId val="365579232"/>
        <c:scaling>
          <c:orientation val="minMax"/>
        </c:scaling>
        <c:delete val="1"/>
        <c:axPos val="b"/>
        <c:numFmt formatCode="ge" sourceLinked="1"/>
        <c:majorTickMark val="none"/>
        <c:minorTickMark val="none"/>
        <c:tickLblPos val="none"/>
        <c:crossAx val="365579624"/>
        <c:crosses val="autoZero"/>
        <c:auto val="1"/>
        <c:lblOffset val="100"/>
        <c:baseTimeUnit val="years"/>
      </c:dateAx>
      <c:valAx>
        <c:axId val="365579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57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73.53</c:v>
                </c:pt>
                <c:pt idx="1">
                  <c:v>75.14</c:v>
                </c:pt>
                <c:pt idx="2">
                  <c:v>77.19</c:v>
                </c:pt>
                <c:pt idx="3">
                  <c:v>78.39</c:v>
                </c:pt>
                <c:pt idx="4">
                  <c:v>79.89</c:v>
                </c:pt>
              </c:numCache>
            </c:numRef>
          </c:val>
          <c:extLst xmlns:c16r2="http://schemas.microsoft.com/office/drawing/2015/06/chart">
            <c:ext xmlns:c16="http://schemas.microsoft.com/office/drawing/2014/chart" uri="{C3380CC4-5D6E-409C-BE32-E72D297353CC}">
              <c16:uniqueId val="{00000000-2336-4FE8-9D19-04D54D746806}"/>
            </c:ext>
          </c:extLst>
        </c:ser>
        <c:dLbls>
          <c:showLegendKey val="0"/>
          <c:showVal val="0"/>
          <c:showCatName val="0"/>
          <c:showSerName val="0"/>
          <c:showPercent val="0"/>
          <c:showBubbleSize val="0"/>
        </c:dLbls>
        <c:gapWidth val="150"/>
        <c:axId val="360780184"/>
        <c:axId val="36078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82.2</c:v>
                </c:pt>
                <c:pt idx="2">
                  <c:v>82.35</c:v>
                </c:pt>
                <c:pt idx="3">
                  <c:v>82.9</c:v>
                </c:pt>
                <c:pt idx="4">
                  <c:v>83.5</c:v>
                </c:pt>
              </c:numCache>
            </c:numRef>
          </c:val>
          <c:smooth val="0"/>
          <c:extLst xmlns:c16r2="http://schemas.microsoft.com/office/drawing/2015/06/chart">
            <c:ext xmlns:c16="http://schemas.microsoft.com/office/drawing/2014/chart" uri="{C3380CC4-5D6E-409C-BE32-E72D297353CC}">
              <c16:uniqueId val="{00000001-2336-4FE8-9D19-04D54D746806}"/>
            </c:ext>
          </c:extLst>
        </c:ser>
        <c:dLbls>
          <c:showLegendKey val="0"/>
          <c:showVal val="0"/>
          <c:showCatName val="0"/>
          <c:showSerName val="0"/>
          <c:showPercent val="0"/>
          <c:showBubbleSize val="0"/>
        </c:dLbls>
        <c:marker val="1"/>
        <c:smooth val="0"/>
        <c:axId val="360780184"/>
        <c:axId val="360780576"/>
      </c:lineChart>
      <c:dateAx>
        <c:axId val="360780184"/>
        <c:scaling>
          <c:orientation val="minMax"/>
        </c:scaling>
        <c:delete val="1"/>
        <c:axPos val="b"/>
        <c:numFmt formatCode="ge" sourceLinked="1"/>
        <c:majorTickMark val="none"/>
        <c:minorTickMark val="none"/>
        <c:tickLblPos val="none"/>
        <c:crossAx val="360780576"/>
        <c:crosses val="autoZero"/>
        <c:auto val="1"/>
        <c:lblOffset val="100"/>
        <c:baseTimeUnit val="years"/>
      </c:dateAx>
      <c:valAx>
        <c:axId val="36078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780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86.54</c:v>
                </c:pt>
                <c:pt idx="1">
                  <c:v>86.09</c:v>
                </c:pt>
                <c:pt idx="2">
                  <c:v>93.28</c:v>
                </c:pt>
                <c:pt idx="3">
                  <c:v>92.73</c:v>
                </c:pt>
                <c:pt idx="4">
                  <c:v>92.41</c:v>
                </c:pt>
              </c:numCache>
            </c:numRef>
          </c:val>
          <c:extLst xmlns:c16r2="http://schemas.microsoft.com/office/drawing/2015/06/chart">
            <c:ext xmlns:c16="http://schemas.microsoft.com/office/drawing/2014/chart" uri="{C3380CC4-5D6E-409C-BE32-E72D297353CC}">
              <c16:uniqueId val="{00000000-9675-4708-B337-1A5C7DC44819}"/>
            </c:ext>
          </c:extLst>
        </c:ser>
        <c:dLbls>
          <c:showLegendKey val="0"/>
          <c:showVal val="0"/>
          <c:showCatName val="0"/>
          <c:showSerName val="0"/>
          <c:showPercent val="0"/>
          <c:showBubbleSize val="0"/>
        </c:dLbls>
        <c:gapWidth val="150"/>
        <c:axId val="310801896"/>
        <c:axId val="31080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675-4708-B337-1A5C7DC44819}"/>
            </c:ext>
          </c:extLst>
        </c:ser>
        <c:dLbls>
          <c:showLegendKey val="0"/>
          <c:showVal val="0"/>
          <c:showCatName val="0"/>
          <c:showSerName val="0"/>
          <c:showPercent val="0"/>
          <c:showBubbleSize val="0"/>
        </c:dLbls>
        <c:marker val="1"/>
        <c:smooth val="0"/>
        <c:axId val="310801896"/>
        <c:axId val="310802288"/>
      </c:lineChart>
      <c:dateAx>
        <c:axId val="310801896"/>
        <c:scaling>
          <c:orientation val="minMax"/>
        </c:scaling>
        <c:delete val="1"/>
        <c:axPos val="b"/>
        <c:numFmt formatCode="ge" sourceLinked="1"/>
        <c:majorTickMark val="none"/>
        <c:minorTickMark val="none"/>
        <c:tickLblPos val="none"/>
        <c:crossAx val="310802288"/>
        <c:crosses val="autoZero"/>
        <c:auto val="1"/>
        <c:lblOffset val="100"/>
        <c:baseTimeUnit val="years"/>
      </c:dateAx>
      <c:valAx>
        <c:axId val="31080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801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E27-4380-90A0-7D059D90FD65}"/>
            </c:ext>
          </c:extLst>
        </c:ser>
        <c:dLbls>
          <c:showLegendKey val="0"/>
          <c:showVal val="0"/>
          <c:showCatName val="0"/>
          <c:showSerName val="0"/>
          <c:showPercent val="0"/>
          <c:showBubbleSize val="0"/>
        </c:dLbls>
        <c:gapWidth val="150"/>
        <c:axId val="310803464"/>
        <c:axId val="35898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E27-4380-90A0-7D059D90FD65}"/>
            </c:ext>
          </c:extLst>
        </c:ser>
        <c:dLbls>
          <c:showLegendKey val="0"/>
          <c:showVal val="0"/>
          <c:showCatName val="0"/>
          <c:showSerName val="0"/>
          <c:showPercent val="0"/>
          <c:showBubbleSize val="0"/>
        </c:dLbls>
        <c:marker val="1"/>
        <c:smooth val="0"/>
        <c:axId val="310803464"/>
        <c:axId val="358985520"/>
      </c:lineChart>
      <c:dateAx>
        <c:axId val="310803464"/>
        <c:scaling>
          <c:orientation val="minMax"/>
        </c:scaling>
        <c:delete val="1"/>
        <c:axPos val="b"/>
        <c:numFmt formatCode="ge" sourceLinked="1"/>
        <c:majorTickMark val="none"/>
        <c:minorTickMark val="none"/>
        <c:tickLblPos val="none"/>
        <c:crossAx val="358985520"/>
        <c:crosses val="autoZero"/>
        <c:auto val="1"/>
        <c:lblOffset val="100"/>
        <c:baseTimeUnit val="years"/>
      </c:dateAx>
      <c:valAx>
        <c:axId val="35898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803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1A-4742-B172-24955BB53E1A}"/>
            </c:ext>
          </c:extLst>
        </c:ser>
        <c:dLbls>
          <c:showLegendKey val="0"/>
          <c:showVal val="0"/>
          <c:showCatName val="0"/>
          <c:showSerName val="0"/>
          <c:showPercent val="0"/>
          <c:showBubbleSize val="0"/>
        </c:dLbls>
        <c:gapWidth val="150"/>
        <c:axId val="358986696"/>
        <c:axId val="35898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1A-4742-B172-24955BB53E1A}"/>
            </c:ext>
          </c:extLst>
        </c:ser>
        <c:dLbls>
          <c:showLegendKey val="0"/>
          <c:showVal val="0"/>
          <c:showCatName val="0"/>
          <c:showSerName val="0"/>
          <c:showPercent val="0"/>
          <c:showBubbleSize val="0"/>
        </c:dLbls>
        <c:marker val="1"/>
        <c:smooth val="0"/>
        <c:axId val="358986696"/>
        <c:axId val="358987088"/>
      </c:lineChart>
      <c:dateAx>
        <c:axId val="358986696"/>
        <c:scaling>
          <c:orientation val="minMax"/>
        </c:scaling>
        <c:delete val="1"/>
        <c:axPos val="b"/>
        <c:numFmt formatCode="ge" sourceLinked="1"/>
        <c:majorTickMark val="none"/>
        <c:minorTickMark val="none"/>
        <c:tickLblPos val="none"/>
        <c:crossAx val="358987088"/>
        <c:crosses val="autoZero"/>
        <c:auto val="1"/>
        <c:lblOffset val="100"/>
        <c:baseTimeUnit val="years"/>
      </c:dateAx>
      <c:valAx>
        <c:axId val="35898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98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5EF-4883-8A4D-DE737E245A2C}"/>
            </c:ext>
          </c:extLst>
        </c:ser>
        <c:dLbls>
          <c:showLegendKey val="0"/>
          <c:showVal val="0"/>
          <c:showCatName val="0"/>
          <c:showSerName val="0"/>
          <c:showPercent val="0"/>
          <c:showBubbleSize val="0"/>
        </c:dLbls>
        <c:gapWidth val="150"/>
        <c:axId val="358988264"/>
        <c:axId val="35898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5EF-4883-8A4D-DE737E245A2C}"/>
            </c:ext>
          </c:extLst>
        </c:ser>
        <c:dLbls>
          <c:showLegendKey val="0"/>
          <c:showVal val="0"/>
          <c:showCatName val="0"/>
          <c:showSerName val="0"/>
          <c:showPercent val="0"/>
          <c:showBubbleSize val="0"/>
        </c:dLbls>
        <c:marker val="1"/>
        <c:smooth val="0"/>
        <c:axId val="358988264"/>
        <c:axId val="358988656"/>
      </c:lineChart>
      <c:dateAx>
        <c:axId val="358988264"/>
        <c:scaling>
          <c:orientation val="minMax"/>
        </c:scaling>
        <c:delete val="1"/>
        <c:axPos val="b"/>
        <c:numFmt formatCode="ge" sourceLinked="1"/>
        <c:majorTickMark val="none"/>
        <c:minorTickMark val="none"/>
        <c:tickLblPos val="none"/>
        <c:crossAx val="358988656"/>
        <c:crosses val="autoZero"/>
        <c:auto val="1"/>
        <c:lblOffset val="100"/>
        <c:baseTimeUnit val="years"/>
      </c:dateAx>
      <c:valAx>
        <c:axId val="35898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988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A25-4459-B09B-BA978FAB6BB4}"/>
            </c:ext>
          </c:extLst>
        </c:ser>
        <c:dLbls>
          <c:showLegendKey val="0"/>
          <c:showVal val="0"/>
          <c:showCatName val="0"/>
          <c:showSerName val="0"/>
          <c:showPercent val="0"/>
          <c:showBubbleSize val="0"/>
        </c:dLbls>
        <c:gapWidth val="150"/>
        <c:axId val="365572960"/>
        <c:axId val="365573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A25-4459-B09B-BA978FAB6BB4}"/>
            </c:ext>
          </c:extLst>
        </c:ser>
        <c:dLbls>
          <c:showLegendKey val="0"/>
          <c:showVal val="0"/>
          <c:showCatName val="0"/>
          <c:showSerName val="0"/>
          <c:showPercent val="0"/>
          <c:showBubbleSize val="0"/>
        </c:dLbls>
        <c:marker val="1"/>
        <c:smooth val="0"/>
        <c:axId val="365572960"/>
        <c:axId val="365573352"/>
      </c:lineChart>
      <c:dateAx>
        <c:axId val="365572960"/>
        <c:scaling>
          <c:orientation val="minMax"/>
        </c:scaling>
        <c:delete val="1"/>
        <c:axPos val="b"/>
        <c:numFmt formatCode="ge" sourceLinked="1"/>
        <c:majorTickMark val="none"/>
        <c:minorTickMark val="none"/>
        <c:tickLblPos val="none"/>
        <c:crossAx val="365573352"/>
        <c:crosses val="autoZero"/>
        <c:auto val="1"/>
        <c:lblOffset val="100"/>
        <c:baseTimeUnit val="years"/>
      </c:dateAx>
      <c:valAx>
        <c:axId val="365573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57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817.97</c:v>
                </c:pt>
                <c:pt idx="1">
                  <c:v>653.4</c:v>
                </c:pt>
                <c:pt idx="2">
                  <c:v>148.84</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CD56-4100-953B-DE8AFCC2613B}"/>
            </c:ext>
          </c:extLst>
        </c:ser>
        <c:dLbls>
          <c:showLegendKey val="0"/>
          <c:showVal val="0"/>
          <c:showCatName val="0"/>
          <c:showSerName val="0"/>
          <c:showPercent val="0"/>
          <c:showBubbleSize val="0"/>
        </c:dLbls>
        <c:gapWidth val="150"/>
        <c:axId val="365574528"/>
        <c:axId val="365574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1569.13</c:v>
                </c:pt>
                <c:pt idx="2">
                  <c:v>1436</c:v>
                </c:pt>
                <c:pt idx="3">
                  <c:v>1434.89</c:v>
                </c:pt>
                <c:pt idx="4">
                  <c:v>1298.9100000000001</c:v>
                </c:pt>
              </c:numCache>
            </c:numRef>
          </c:val>
          <c:smooth val="0"/>
          <c:extLst xmlns:c16r2="http://schemas.microsoft.com/office/drawing/2015/06/chart">
            <c:ext xmlns:c16="http://schemas.microsoft.com/office/drawing/2014/chart" uri="{C3380CC4-5D6E-409C-BE32-E72D297353CC}">
              <c16:uniqueId val="{00000001-CD56-4100-953B-DE8AFCC2613B}"/>
            </c:ext>
          </c:extLst>
        </c:ser>
        <c:dLbls>
          <c:showLegendKey val="0"/>
          <c:showVal val="0"/>
          <c:showCatName val="0"/>
          <c:showSerName val="0"/>
          <c:showPercent val="0"/>
          <c:showBubbleSize val="0"/>
        </c:dLbls>
        <c:marker val="1"/>
        <c:smooth val="0"/>
        <c:axId val="365574528"/>
        <c:axId val="365574920"/>
      </c:lineChart>
      <c:dateAx>
        <c:axId val="365574528"/>
        <c:scaling>
          <c:orientation val="minMax"/>
        </c:scaling>
        <c:delete val="1"/>
        <c:axPos val="b"/>
        <c:numFmt formatCode="ge" sourceLinked="1"/>
        <c:majorTickMark val="none"/>
        <c:minorTickMark val="none"/>
        <c:tickLblPos val="none"/>
        <c:crossAx val="365574920"/>
        <c:crosses val="autoZero"/>
        <c:auto val="1"/>
        <c:lblOffset val="100"/>
        <c:baseTimeUnit val="years"/>
      </c:dateAx>
      <c:valAx>
        <c:axId val="365574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57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82.16</c:v>
                </c:pt>
                <c:pt idx="1">
                  <c:v>78.39</c:v>
                </c:pt>
                <c:pt idx="2">
                  <c:v>99.92</c:v>
                </c:pt>
                <c:pt idx="3">
                  <c:v>97.05</c:v>
                </c:pt>
                <c:pt idx="4">
                  <c:v>95.28</c:v>
                </c:pt>
              </c:numCache>
            </c:numRef>
          </c:val>
          <c:extLst xmlns:c16r2="http://schemas.microsoft.com/office/drawing/2015/06/chart">
            <c:ext xmlns:c16="http://schemas.microsoft.com/office/drawing/2014/chart" uri="{C3380CC4-5D6E-409C-BE32-E72D297353CC}">
              <c16:uniqueId val="{00000000-A671-4E33-9C7C-76157281F9B4}"/>
            </c:ext>
          </c:extLst>
        </c:ser>
        <c:dLbls>
          <c:showLegendKey val="0"/>
          <c:showVal val="0"/>
          <c:showCatName val="0"/>
          <c:showSerName val="0"/>
          <c:showPercent val="0"/>
          <c:showBubbleSize val="0"/>
        </c:dLbls>
        <c:gapWidth val="150"/>
        <c:axId val="365576096"/>
        <c:axId val="365576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64.63</c:v>
                </c:pt>
                <c:pt idx="2">
                  <c:v>66.56</c:v>
                </c:pt>
                <c:pt idx="3">
                  <c:v>66.22</c:v>
                </c:pt>
                <c:pt idx="4">
                  <c:v>69.87</c:v>
                </c:pt>
              </c:numCache>
            </c:numRef>
          </c:val>
          <c:smooth val="0"/>
          <c:extLst xmlns:c16r2="http://schemas.microsoft.com/office/drawing/2015/06/chart">
            <c:ext xmlns:c16="http://schemas.microsoft.com/office/drawing/2014/chart" uri="{C3380CC4-5D6E-409C-BE32-E72D297353CC}">
              <c16:uniqueId val="{00000001-A671-4E33-9C7C-76157281F9B4}"/>
            </c:ext>
          </c:extLst>
        </c:ser>
        <c:dLbls>
          <c:showLegendKey val="0"/>
          <c:showVal val="0"/>
          <c:showCatName val="0"/>
          <c:showSerName val="0"/>
          <c:showPercent val="0"/>
          <c:showBubbleSize val="0"/>
        </c:dLbls>
        <c:marker val="1"/>
        <c:smooth val="0"/>
        <c:axId val="365576096"/>
        <c:axId val="365576488"/>
      </c:lineChart>
      <c:dateAx>
        <c:axId val="365576096"/>
        <c:scaling>
          <c:orientation val="minMax"/>
        </c:scaling>
        <c:delete val="1"/>
        <c:axPos val="b"/>
        <c:numFmt formatCode="ge" sourceLinked="1"/>
        <c:majorTickMark val="none"/>
        <c:minorTickMark val="none"/>
        <c:tickLblPos val="none"/>
        <c:crossAx val="365576488"/>
        <c:crosses val="autoZero"/>
        <c:auto val="1"/>
        <c:lblOffset val="100"/>
        <c:baseTimeUnit val="years"/>
      </c:dateAx>
      <c:valAx>
        <c:axId val="365576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57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186.35</c:v>
                </c:pt>
                <c:pt idx="1">
                  <c:v>196.14</c:v>
                </c:pt>
                <c:pt idx="2">
                  <c:v>157.85</c:v>
                </c:pt>
                <c:pt idx="3">
                  <c:v>163.12</c:v>
                </c:pt>
                <c:pt idx="4">
                  <c:v>165.58</c:v>
                </c:pt>
              </c:numCache>
            </c:numRef>
          </c:val>
          <c:extLst xmlns:c16r2="http://schemas.microsoft.com/office/drawing/2015/06/chart">
            <c:ext xmlns:c16="http://schemas.microsoft.com/office/drawing/2014/chart" uri="{C3380CC4-5D6E-409C-BE32-E72D297353CC}">
              <c16:uniqueId val="{00000000-330A-4613-A8FB-93A4D72F7C77}"/>
            </c:ext>
          </c:extLst>
        </c:ser>
        <c:dLbls>
          <c:showLegendKey val="0"/>
          <c:showVal val="0"/>
          <c:showCatName val="0"/>
          <c:showSerName val="0"/>
          <c:showPercent val="0"/>
          <c:showBubbleSize val="0"/>
        </c:dLbls>
        <c:gapWidth val="150"/>
        <c:axId val="365577664"/>
        <c:axId val="365578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245.75</c:v>
                </c:pt>
                <c:pt idx="2">
                  <c:v>244.29</c:v>
                </c:pt>
                <c:pt idx="3">
                  <c:v>246.72</c:v>
                </c:pt>
                <c:pt idx="4">
                  <c:v>234.96</c:v>
                </c:pt>
              </c:numCache>
            </c:numRef>
          </c:val>
          <c:smooth val="0"/>
          <c:extLst xmlns:c16r2="http://schemas.microsoft.com/office/drawing/2015/06/chart">
            <c:ext xmlns:c16="http://schemas.microsoft.com/office/drawing/2014/chart" uri="{C3380CC4-5D6E-409C-BE32-E72D297353CC}">
              <c16:uniqueId val="{00000001-330A-4613-A8FB-93A4D72F7C77}"/>
            </c:ext>
          </c:extLst>
        </c:ser>
        <c:dLbls>
          <c:showLegendKey val="0"/>
          <c:showVal val="0"/>
          <c:showCatName val="0"/>
          <c:showSerName val="0"/>
          <c:showPercent val="0"/>
          <c:showBubbleSize val="0"/>
        </c:dLbls>
        <c:marker val="1"/>
        <c:smooth val="0"/>
        <c:axId val="365577664"/>
        <c:axId val="365578056"/>
      </c:lineChart>
      <c:dateAx>
        <c:axId val="365577664"/>
        <c:scaling>
          <c:orientation val="minMax"/>
        </c:scaling>
        <c:delete val="1"/>
        <c:axPos val="b"/>
        <c:numFmt formatCode="ge" sourceLinked="1"/>
        <c:majorTickMark val="none"/>
        <c:minorTickMark val="none"/>
        <c:tickLblPos val="none"/>
        <c:crossAx val="365578056"/>
        <c:crosses val="autoZero"/>
        <c:auto val="1"/>
        <c:lblOffset val="100"/>
        <c:baseTimeUnit val="years"/>
      </c:dateAx>
      <c:valAx>
        <c:axId val="365578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57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庄内町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125</v>
      </c>
      <c r="AE8" s="49"/>
      <c r="AF8" s="49"/>
      <c r="AG8" s="49"/>
      <c r="AH8" s="49"/>
      <c r="AI8" s="49"/>
      <c r="AJ8" s="49"/>
      <c r="AK8" s="4"/>
      <c r="AL8" s="50">
        <f>データ!S6</f>
        <v>21996</v>
      </c>
      <c r="AM8" s="50"/>
      <c r="AN8" s="50"/>
      <c r="AO8" s="50"/>
      <c r="AP8" s="50"/>
      <c r="AQ8" s="50"/>
      <c r="AR8" s="50"/>
      <c r="AS8" s="50"/>
      <c r="AT8" s="45">
        <f>データ!T6</f>
        <v>249.17</v>
      </c>
      <c r="AU8" s="45"/>
      <c r="AV8" s="45"/>
      <c r="AW8" s="45"/>
      <c r="AX8" s="45"/>
      <c r="AY8" s="45"/>
      <c r="AZ8" s="45"/>
      <c r="BA8" s="45"/>
      <c r="BB8" s="45">
        <f>データ!U6</f>
        <v>88.28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27.42</v>
      </c>
      <c r="Q10" s="45"/>
      <c r="R10" s="45"/>
      <c r="S10" s="45"/>
      <c r="T10" s="45"/>
      <c r="U10" s="45"/>
      <c r="V10" s="45"/>
      <c r="W10" s="45">
        <f>データ!Q6</f>
        <v>105.3</v>
      </c>
      <c r="X10" s="45"/>
      <c r="Y10" s="45"/>
      <c r="Z10" s="45"/>
      <c r="AA10" s="45"/>
      <c r="AB10" s="45"/>
      <c r="AC10" s="45"/>
      <c r="AD10" s="50">
        <f>データ!R6</f>
        <v>3088</v>
      </c>
      <c r="AE10" s="50"/>
      <c r="AF10" s="50"/>
      <c r="AG10" s="50"/>
      <c r="AH10" s="50"/>
      <c r="AI10" s="50"/>
      <c r="AJ10" s="50"/>
      <c r="AK10" s="2"/>
      <c r="AL10" s="50">
        <f>データ!V6</f>
        <v>5986</v>
      </c>
      <c r="AM10" s="50"/>
      <c r="AN10" s="50"/>
      <c r="AO10" s="50"/>
      <c r="AP10" s="50"/>
      <c r="AQ10" s="50"/>
      <c r="AR10" s="50"/>
      <c r="AS10" s="50"/>
      <c r="AT10" s="45">
        <f>データ!W6</f>
        <v>2.7</v>
      </c>
      <c r="AU10" s="45"/>
      <c r="AV10" s="45"/>
      <c r="AW10" s="45"/>
      <c r="AX10" s="45"/>
      <c r="AY10" s="45"/>
      <c r="AZ10" s="45"/>
      <c r="BA10" s="45"/>
      <c r="BB10" s="45">
        <f>データ!X6</f>
        <v>2217.04</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64289</v>
      </c>
      <c r="D6" s="33">
        <f t="shared" si="3"/>
        <v>47</v>
      </c>
      <c r="E6" s="33">
        <f t="shared" si="3"/>
        <v>17</v>
      </c>
      <c r="F6" s="33">
        <f t="shared" si="3"/>
        <v>4</v>
      </c>
      <c r="G6" s="33">
        <f t="shared" si="3"/>
        <v>0</v>
      </c>
      <c r="H6" s="33" t="str">
        <f t="shared" si="3"/>
        <v>山形県　庄内町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27.42</v>
      </c>
      <c r="Q6" s="34">
        <f t="shared" si="3"/>
        <v>105.3</v>
      </c>
      <c r="R6" s="34">
        <f t="shared" si="3"/>
        <v>3088</v>
      </c>
      <c r="S6" s="34">
        <f t="shared" si="3"/>
        <v>21996</v>
      </c>
      <c r="T6" s="34">
        <f t="shared" si="3"/>
        <v>249.17</v>
      </c>
      <c r="U6" s="34">
        <f t="shared" si="3"/>
        <v>88.28</v>
      </c>
      <c r="V6" s="34">
        <f t="shared" si="3"/>
        <v>5986</v>
      </c>
      <c r="W6" s="34">
        <f t="shared" si="3"/>
        <v>2.7</v>
      </c>
      <c r="X6" s="34">
        <f t="shared" si="3"/>
        <v>2217.04</v>
      </c>
      <c r="Y6" s="35">
        <f>IF(Y7="",NA(),Y7)</f>
        <v>86.54</v>
      </c>
      <c r="Z6" s="35">
        <f t="shared" ref="Z6:AH6" si="4">IF(Z7="",NA(),Z7)</f>
        <v>86.09</v>
      </c>
      <c r="AA6" s="35">
        <f t="shared" si="4"/>
        <v>93.28</v>
      </c>
      <c r="AB6" s="35">
        <f t="shared" si="4"/>
        <v>92.73</v>
      </c>
      <c r="AC6" s="35">
        <f t="shared" si="4"/>
        <v>92.41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817.97</v>
      </c>
      <c r="BG6" s="35">
        <f t="shared" ref="BG6:BO6" si="7">IF(BG7="",NA(),BG7)</f>
        <v>653.4</v>
      </c>
      <c r="BH6" s="35">
        <f t="shared" si="7"/>
        <v>148.84</v>
      </c>
      <c r="BI6" s="34">
        <f t="shared" si="7"/>
        <v>0</v>
      </c>
      <c r="BJ6" s="34">
        <f t="shared" si="7"/>
        <v>0</v>
      </c>
      <c r="BK6" s="35">
        <f t="shared" si="7"/>
        <v>1716.82</v>
      </c>
      <c r="BL6" s="35">
        <f t="shared" si="7"/>
        <v>1569.13</v>
      </c>
      <c r="BM6" s="35">
        <f t="shared" si="7"/>
        <v>1436</v>
      </c>
      <c r="BN6" s="35">
        <f t="shared" si="7"/>
        <v>1434.89</v>
      </c>
      <c r="BO6" s="35">
        <f t="shared" si="7"/>
        <v>1298.9100000000001</v>
      </c>
      <c r="BP6" s="34" t="str">
        <f>IF(BP7="","",IF(BP7="-","【-】","【"&amp;SUBSTITUTE(TEXT(BP7,"#,##0.00"),"-","△")&amp;"】"))</f>
        <v>【1,348.09】</v>
      </c>
      <c r="BQ6" s="35">
        <f>IF(BQ7="",NA(),BQ7)</f>
        <v>82.16</v>
      </c>
      <c r="BR6" s="35">
        <f t="shared" ref="BR6:BZ6" si="8">IF(BR7="",NA(),BR7)</f>
        <v>78.39</v>
      </c>
      <c r="BS6" s="35">
        <f t="shared" si="8"/>
        <v>99.92</v>
      </c>
      <c r="BT6" s="35">
        <f t="shared" si="8"/>
        <v>97.05</v>
      </c>
      <c r="BU6" s="35">
        <f t="shared" si="8"/>
        <v>95.28</v>
      </c>
      <c r="BV6" s="35">
        <f t="shared" si="8"/>
        <v>51.73</v>
      </c>
      <c r="BW6" s="35">
        <f t="shared" si="8"/>
        <v>64.63</v>
      </c>
      <c r="BX6" s="35">
        <f t="shared" si="8"/>
        <v>66.56</v>
      </c>
      <c r="BY6" s="35">
        <f t="shared" si="8"/>
        <v>66.22</v>
      </c>
      <c r="BZ6" s="35">
        <f t="shared" si="8"/>
        <v>69.87</v>
      </c>
      <c r="CA6" s="34" t="str">
        <f>IF(CA7="","",IF(CA7="-","【-】","【"&amp;SUBSTITUTE(TEXT(CA7,"#,##0.00"),"-","△")&amp;"】"))</f>
        <v>【69.80】</v>
      </c>
      <c r="CB6" s="35">
        <f>IF(CB7="",NA(),CB7)</f>
        <v>186.35</v>
      </c>
      <c r="CC6" s="35">
        <f t="shared" ref="CC6:CK6" si="9">IF(CC7="",NA(),CC7)</f>
        <v>196.14</v>
      </c>
      <c r="CD6" s="35">
        <f t="shared" si="9"/>
        <v>157.85</v>
      </c>
      <c r="CE6" s="35">
        <f t="shared" si="9"/>
        <v>163.12</v>
      </c>
      <c r="CF6" s="35">
        <f t="shared" si="9"/>
        <v>165.58</v>
      </c>
      <c r="CG6" s="35">
        <f t="shared" si="9"/>
        <v>310.47000000000003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36.67</v>
      </c>
      <c r="CS6" s="35">
        <f t="shared" si="10"/>
        <v>43.65</v>
      </c>
      <c r="CT6" s="35">
        <f t="shared" si="10"/>
        <v>43.58</v>
      </c>
      <c r="CU6" s="35">
        <f t="shared" si="10"/>
        <v>41.35</v>
      </c>
      <c r="CV6" s="35">
        <f t="shared" si="10"/>
        <v>42.9</v>
      </c>
      <c r="CW6" s="34" t="str">
        <f>IF(CW7="","",IF(CW7="-","【-】","【"&amp;SUBSTITUTE(TEXT(CW7,"#,##0.00"),"-","△")&amp;"】"))</f>
        <v>【42.17】</v>
      </c>
      <c r="CX6" s="35">
        <f>IF(CX7="",NA(),CX7)</f>
        <v>73.53</v>
      </c>
      <c r="CY6" s="35">
        <f t="shared" ref="CY6:DG6" si="11">IF(CY7="",NA(),CY7)</f>
        <v>75.14</v>
      </c>
      <c r="CZ6" s="35">
        <f t="shared" si="11"/>
        <v>77.19</v>
      </c>
      <c r="DA6" s="35">
        <f t="shared" si="11"/>
        <v>78.39</v>
      </c>
      <c r="DB6" s="35">
        <f t="shared" si="11"/>
        <v>79.89</v>
      </c>
      <c r="DC6" s="35">
        <f t="shared" si="11"/>
        <v>71.239999999999995</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64289</v>
      </c>
      <c r="D7" s="37">
        <v>47</v>
      </c>
      <c r="E7" s="37">
        <v>17</v>
      </c>
      <c r="F7" s="37">
        <v>4</v>
      </c>
      <c r="G7" s="37">
        <v>0</v>
      </c>
      <c r="H7" s="37" t="s">
        <v>110</v>
      </c>
      <c r="I7" s="37" t="s">
        <v>111</v>
      </c>
      <c r="J7" s="37" t="s">
        <v>112</v>
      </c>
      <c r="K7" s="37" t="s">
        <v>113</v>
      </c>
      <c r="L7" s="37" t="s">
        <v>114</v>
      </c>
      <c r="M7" s="37"/>
      <c r="N7" s="38" t="s">
        <v>115</v>
      </c>
      <c r="O7" s="38" t="s">
        <v>116</v>
      </c>
      <c r="P7" s="38">
        <v>27.42</v>
      </c>
      <c r="Q7" s="38">
        <v>105.3</v>
      </c>
      <c r="R7" s="38">
        <v>3088</v>
      </c>
      <c r="S7" s="38">
        <v>21996</v>
      </c>
      <c r="T7" s="38">
        <v>249.17</v>
      </c>
      <c r="U7" s="38">
        <v>88.28</v>
      </c>
      <c r="V7" s="38">
        <v>5986</v>
      </c>
      <c r="W7" s="38">
        <v>2.7</v>
      </c>
      <c r="X7" s="38">
        <v>2217.04</v>
      </c>
      <c r="Y7" s="38">
        <v>86.54</v>
      </c>
      <c r="Z7" s="38">
        <v>86.09</v>
      </c>
      <c r="AA7" s="38">
        <v>93.28</v>
      </c>
      <c r="AB7" s="38">
        <v>92.73</v>
      </c>
      <c r="AC7" s="38">
        <v>92.41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817.97</v>
      </c>
      <c r="BG7" s="38">
        <v>653.4</v>
      </c>
      <c r="BH7" s="38">
        <v>148.84</v>
      </c>
      <c r="BI7" s="38">
        <v>0</v>
      </c>
      <c r="BJ7" s="38">
        <v>0</v>
      </c>
      <c r="BK7" s="38">
        <v>1716.82</v>
      </c>
      <c r="BL7" s="38">
        <v>1569.13</v>
      </c>
      <c r="BM7" s="38">
        <v>1436</v>
      </c>
      <c r="BN7" s="38">
        <v>1434.89</v>
      </c>
      <c r="BO7" s="38">
        <v>1298.9100000000001</v>
      </c>
      <c r="BP7" s="38">
        <v>1348.09</v>
      </c>
      <c r="BQ7" s="38">
        <v>82.16</v>
      </c>
      <c r="BR7" s="38">
        <v>78.39</v>
      </c>
      <c r="BS7" s="38">
        <v>99.92</v>
      </c>
      <c r="BT7" s="38">
        <v>97.05</v>
      </c>
      <c r="BU7" s="38">
        <v>95.28</v>
      </c>
      <c r="BV7" s="38">
        <v>51.73</v>
      </c>
      <c r="BW7" s="38">
        <v>64.63</v>
      </c>
      <c r="BX7" s="38">
        <v>66.56</v>
      </c>
      <c r="BY7" s="38">
        <v>66.22</v>
      </c>
      <c r="BZ7" s="38">
        <v>69.87</v>
      </c>
      <c r="CA7" s="38">
        <v>69.8</v>
      </c>
      <c r="CB7" s="38">
        <v>186.35</v>
      </c>
      <c r="CC7" s="38">
        <v>196.14</v>
      </c>
      <c r="CD7" s="38">
        <v>157.85</v>
      </c>
      <c r="CE7" s="38">
        <v>163.12</v>
      </c>
      <c r="CF7" s="38">
        <v>165.58</v>
      </c>
      <c r="CG7" s="38">
        <v>310.47000000000003</v>
      </c>
      <c r="CH7" s="38">
        <v>245.75</v>
      </c>
      <c r="CI7" s="38">
        <v>244.29</v>
      </c>
      <c r="CJ7" s="38">
        <v>246.72</v>
      </c>
      <c r="CK7" s="38">
        <v>234.96</v>
      </c>
      <c r="CL7" s="38">
        <v>232.54</v>
      </c>
      <c r="CM7" s="38" t="s">
        <v>115</v>
      </c>
      <c r="CN7" s="38" t="s">
        <v>115</v>
      </c>
      <c r="CO7" s="38" t="s">
        <v>115</v>
      </c>
      <c r="CP7" s="38" t="s">
        <v>115</v>
      </c>
      <c r="CQ7" s="38" t="s">
        <v>115</v>
      </c>
      <c r="CR7" s="38">
        <v>36.67</v>
      </c>
      <c r="CS7" s="38">
        <v>43.65</v>
      </c>
      <c r="CT7" s="38">
        <v>43.58</v>
      </c>
      <c r="CU7" s="38">
        <v>41.35</v>
      </c>
      <c r="CV7" s="38">
        <v>42.9</v>
      </c>
      <c r="CW7" s="38">
        <v>42.17</v>
      </c>
      <c r="CX7" s="38">
        <v>73.53</v>
      </c>
      <c r="CY7" s="38">
        <v>75.14</v>
      </c>
      <c r="CZ7" s="38">
        <v>77.19</v>
      </c>
      <c r="DA7" s="38">
        <v>78.39</v>
      </c>
      <c r="DB7" s="38">
        <v>79.89</v>
      </c>
      <c r="DC7" s="38">
        <v>71.239999999999995</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2018-02-07T01:33:24Z</cp:lastPrinted>
  <dcterms:created xsi:type="dcterms:W3CDTF">2017-12-25T02:17:05Z</dcterms:created>
  <dcterms:modified xsi:type="dcterms:W3CDTF">2018-02-16T00:09:32Z</dcterms:modified>
  <cp:category/>
</cp:coreProperties>
</file>