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1_水道事業(簡水含む)\06 寒河江市○\"/>
    </mc:Choice>
  </mc:AlternateContent>
  <workbookProtection workbookAlgorithmName="SHA-512" workbookHashValue="h2C/n+Sd+uNC8J74W4LCKL7nAoavnu7xiW/UsN+dVh/oT6jSCv8Ltf7WaFHFJEwmQ1UGwiEBcDwONmkiyFp2dg==" workbookSaltValue="kFzCJ1jS9E+2Pm25srz6UQ==" workbookSpinCount="100000" lockStructure="1"/>
  <bookViews>
    <workbookView xWindow="0" yWindow="0" windowWidth="23040" windowHeight="8004"/>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AD8" i="4" s="1"/>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E85" i="4"/>
  <c r="BB10" i="4"/>
  <c r="AT10" i="4"/>
  <c r="AL10" i="4"/>
  <c r="W10" i="4"/>
  <c r="I10" i="4"/>
  <c r="B10" i="4"/>
  <c r="BB8" i="4"/>
  <c r="AT8" i="4"/>
  <c r="W8" i="4"/>
  <c r="I8" i="4"/>
  <c r="B8"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<sst xmlns="http://schemas.openxmlformats.org/spreadsheetml/2006/main" count="228" uniqueCount="112">
  <si>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</si>
  <si>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</si>
  <si>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</si>
  <si>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</si>
  <si>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</si>
  <si>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</si>
  <si>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</si>
  <si>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</si>
  <si>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</si>
  <si>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</si>
  <si>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</si>
  <si>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</si>
  <si>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</si>
  <si>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</si>
  <si>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</si>
  <si>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</si>
  <si>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</si>
  <si>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</si>
  <si>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</si>
  <si>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</si>
  <si>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</si>
  <si>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</si>
  <si>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</si>
  <si>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</si>
  <si>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</si>
  <si>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</si>
  <si>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</si>
  <si>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</si>
  <si>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</si>
  <si>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</si>
  <si>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</si>
  <si>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</si>
  <si>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</si>
  <si>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</si>
  <si>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</si>
  <si>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</si>
  <si>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</si>
  <si>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</si>
  <si>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</si>
  <si>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</si>
  <si>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</si>
  <si>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</si>
  <si>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</si>
  <si>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</si>
  <si>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</si>
  <si>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</si>
  <si>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</si>
  <si>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</si>
  <si>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</si>
  <si>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</si>
  <si>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</si>
  <si>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</si>
  <si>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</si>
  <si>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</si>
  <si>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</si>
  <si>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</si>
  <si>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</si>
  <si>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</si>
  <si>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</si>
  <si>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</si>
  <si>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</si>
  <si>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</si>
  <si>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</si>
  <si>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</si>
  <si>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</si>
  <si>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</si>
  <si>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</si>
  <si>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</si>
  <si>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</si>
  <si>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</si>
  <si>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</si>
  <si>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</si>
  <si>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</si>
  <si>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</si>
  <si>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</si>
  <si>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</si>
  <si>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</si>
  <si>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</si>
  <si>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</si>
  <si>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</si>
  <si>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</si>
  <si>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</si>
  <si>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</si>
  <si>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</si>
  <si>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</si>
  <si>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</si>
  <si>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</si>
  <si>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</si>
  <si>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</si>
  <si>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</si>
  <si>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</si>
  <si>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</si>
  <si>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寒河江市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</si>
  <si>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</si>
  <si>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</si>
  <si>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</si>
  <si>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</si>
  <si>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</si>
  <si>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</si>
  <si>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</si>
  <si>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</si>
  <si>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</si>
  <si>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</si>
  <si>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</si>
  <si>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</si>
  <si>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</si>
  <si>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</si>
  <si>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</si>
  <si>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</si>
  <si>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類似団体を下回っているものの、上昇傾向にあり、法定耐用年数に近い資産が増えている状況にある。
②管路経年化率
　近年は横ばいで推移しているが、将来的には法定耐用年数を経過した管路が増加していくことが見込まれるため、計画的な更新と財源確保が必要である。
③管路更新率
　類似団体より高い水準となっており、今後も計画的な管路更新を進めていく。</t>
    <rPh sb="1" eb="3">
      <t>ユウケイ</t>
    </rPh>
    <rPh sb="3" eb="7">
      <t>コテイシサン</t>
    </rPh>
    <rPh sb="7" eb="12">
      <t>ゲンカショウキャクリツ</t>
    </rPh>
    <rPh sb="14" eb="18">
      <t>ルイジダンタイ</t>
    </rPh>
    <rPh sb="19" eb="21">
      <t>シタマワ</t>
    </rPh>
    <rPh sb="29" eb="33">
      <t>ジョウショウケイコウ</t>
    </rPh>
    <rPh sb="37" eb="43">
      <t>ホウテイタイヨウネンスウ</t>
    </rPh>
    <rPh sb="44" eb="45">
      <t>チカ</t>
    </rPh>
    <rPh sb="46" eb="48">
      <t>シサン</t>
    </rPh>
    <rPh sb="49" eb="50">
      <t>フ</t>
    </rPh>
    <rPh sb="54" eb="56">
      <t>ジョウキョウ</t>
    </rPh>
    <rPh sb="62" eb="64">
      <t>カンロ</t>
    </rPh>
    <rPh sb="64" eb="66">
      <t>ケイネン</t>
    </rPh>
    <rPh sb="66" eb="67">
      <t>カ</t>
    </rPh>
    <rPh sb="67" eb="68">
      <t>リツ</t>
    </rPh>
    <rPh sb="70" eb="72">
      <t>キンネン</t>
    </rPh>
    <rPh sb="73" eb="74">
      <t>ヨコ</t>
    </rPh>
    <rPh sb="77" eb="79">
      <t>スイイ</t>
    </rPh>
    <rPh sb="85" eb="88">
      <t>ショウライテキ</t>
    </rPh>
    <rPh sb="90" eb="94">
      <t>ホウテイタイヨウ</t>
    </rPh>
    <rPh sb="94" eb="96">
      <t>ネンスウ</t>
    </rPh>
    <rPh sb="97" eb="99">
      <t>ケイカ</t>
    </rPh>
    <rPh sb="101" eb="103">
      <t>カンロ</t>
    </rPh>
    <rPh sb="104" eb="106">
      <t>ゾウカ</t>
    </rPh>
    <rPh sb="113" eb="115">
      <t>ミコ</t>
    </rPh>
    <rPh sb="121" eb="124">
      <t>ケイカクテキ</t>
    </rPh>
    <rPh sb="125" eb="127">
      <t>コウシン</t>
    </rPh>
    <rPh sb="128" eb="132">
      <t>ザイゲンカクホ</t>
    </rPh>
    <rPh sb="133" eb="135">
      <t>ヒツヨウ</t>
    </rPh>
    <rPh sb="141" eb="143">
      <t>カンロ</t>
    </rPh>
    <rPh sb="143" eb="146">
      <t>コウシンリツ</t>
    </rPh>
    <rPh sb="148" eb="152">
      <t>ルイジダンタイ</t>
    </rPh>
    <rPh sb="154" eb="155">
      <t>タカ</t>
    </rPh>
    <rPh sb="156" eb="158">
      <t>スイジュン</t>
    </rPh>
    <rPh sb="165" eb="167">
      <t>コンゴ</t>
    </rPh>
    <rPh sb="168" eb="171">
      <t>ケイカクテキ</t>
    </rPh>
    <rPh sb="172" eb="176">
      <t>カンロコウシン</t>
    </rPh>
    <rPh sb="177" eb="178">
      <t>スス</t>
    </rPh>
    <phoneticPr fontId="4"/>
  </si>
  <si>
    <t>　本市の水道事業は類似団体に比べ経常収支比率、管路更新率については平均値を上回り、有形固定資産減価償却率、管路経年化率については平均値を下回っている。これらのことから、類似団体と比べ、健全な経営を維持しつつ、必要な管路更新を実施していることが分かる。
　今後も、料金収入の確保と経費削減に努めつつ、管路の効率的な老朽化対策につながるよう、計画的な投資を実施していく。</t>
    <rPh sb="1" eb="3">
      <t>ホンシ</t>
    </rPh>
    <rPh sb="4" eb="8">
      <t>スイドウジギョウ</t>
    </rPh>
    <rPh sb="9" eb="13">
      <t>ルイジダンタイ</t>
    </rPh>
    <rPh sb="14" eb="15">
      <t>クラ</t>
    </rPh>
    <rPh sb="16" eb="18">
      <t>ケイジョウ</t>
    </rPh>
    <rPh sb="18" eb="20">
      <t>シュウシ</t>
    </rPh>
    <rPh sb="20" eb="22">
      <t>ヒリツ</t>
    </rPh>
    <rPh sb="23" eb="25">
      <t>カンロ</t>
    </rPh>
    <rPh sb="25" eb="28">
      <t>コウシンリツ</t>
    </rPh>
    <rPh sb="33" eb="35">
      <t>ヘイキン</t>
    </rPh>
    <rPh sb="35" eb="36">
      <t>チ</t>
    </rPh>
    <rPh sb="37" eb="39">
      <t>ウワマワ</t>
    </rPh>
    <rPh sb="41" eb="47">
      <t>ユウケイコテイシサン</t>
    </rPh>
    <rPh sb="47" eb="51">
      <t>ゲンカショウキャク</t>
    </rPh>
    <rPh sb="51" eb="52">
      <t>リツ</t>
    </rPh>
    <rPh sb="53" eb="55">
      <t>カンロ</t>
    </rPh>
    <rPh sb="55" eb="59">
      <t>ケイネンカリツ</t>
    </rPh>
    <rPh sb="64" eb="66">
      <t>ヘイキン</t>
    </rPh>
    <rPh sb="66" eb="67">
      <t>チ</t>
    </rPh>
    <rPh sb="68" eb="70">
      <t>シタマワ</t>
    </rPh>
    <rPh sb="84" eb="88">
      <t>ルイジダンタイ</t>
    </rPh>
    <rPh sb="89" eb="90">
      <t>クラ</t>
    </rPh>
    <rPh sb="92" eb="94">
      <t>ケンゼン</t>
    </rPh>
    <rPh sb="95" eb="97">
      <t>ケイエイ</t>
    </rPh>
    <rPh sb="98" eb="100">
      <t>イジ</t>
    </rPh>
    <rPh sb="104" eb="106">
      <t>ヒツヨウ</t>
    </rPh>
    <rPh sb="107" eb="109">
      <t>カンロ</t>
    </rPh>
    <rPh sb="109" eb="111">
      <t>コウシン</t>
    </rPh>
    <rPh sb="112" eb="114">
      <t>ジッシ</t>
    </rPh>
    <rPh sb="121" eb="122">
      <t>ワ</t>
    </rPh>
    <rPh sb="127" eb="129">
      <t>コンゴ</t>
    </rPh>
    <rPh sb="131" eb="133">
      <t>リョウキン</t>
    </rPh>
    <rPh sb="133" eb="135">
      <t>シュウニュウ</t>
    </rPh>
    <rPh sb="136" eb="138">
      <t>カクホ</t>
    </rPh>
    <rPh sb="139" eb="143">
      <t>ケイヒサクゲン</t>
    </rPh>
    <rPh sb="144" eb="145">
      <t>ツト</t>
    </rPh>
    <rPh sb="149" eb="151">
      <t>カンロ</t>
    </rPh>
    <rPh sb="152" eb="155">
      <t>コウリツテキ</t>
    </rPh>
    <rPh sb="156" eb="161">
      <t>ロウキュウカタイサク</t>
    </rPh>
    <rPh sb="169" eb="172">
      <t>ケイカクテキ</t>
    </rPh>
    <rPh sb="173" eb="175">
      <t>トウシ</t>
    </rPh>
    <rPh sb="176" eb="178">
      <t>ジッシ</t>
    </rPh>
    <phoneticPr fontId="4"/>
  </si>
  <si>
    <t>①経常収支比率
　100％を超えており、安定的な収入の確保と健全な経営を続けている。
②累積欠損金比率
　累積欠損金はない。
③流動比率
　100％を超えており、高い支払能力を有している。
④企業債残高対給水収益比率
　企業債の借入を必要最小限に抑えており、類似団体平均値を大幅に下回る状況である。
⑤料金回収率
　令和4年度は100％を下回っているが、これは令和4年10月から令和5年3月までの間、基本料金の減免措置を実施したためである。
⑥給水原価
　前年度に比べ高くなっているが、有収水量が前年度に比べ減少したためである。今後、給水人口が減少していくことが見込まれるため、適切な規模の経常経費の維持に努める必要がある。
⑦施設利用率
　水需要の減少により利用率も減少する傾向にある。施設更新にあたってはダウンサイジングを実施していく。
⑧有収率
　近年増加傾向であったが、令和4年度は前年度に比べ1.86ポイント減少した。今後とも計画的な管路の更新や全市的な漏水調査、漏水修繕等の対策を講じ、数値の向上を図っていく。</t>
    <rPh sb="1" eb="7">
      <t>ケイジョウシュウシヒリツ</t>
    </rPh>
    <rPh sb="14" eb="15">
      <t>コ</t>
    </rPh>
    <rPh sb="20" eb="23">
      <t>アンテイテキ</t>
    </rPh>
    <rPh sb="24" eb="26">
      <t>シュウニュウ</t>
    </rPh>
    <rPh sb="27" eb="29">
      <t>カクホ</t>
    </rPh>
    <rPh sb="30" eb="32">
      <t>ケンゼン</t>
    </rPh>
    <rPh sb="33" eb="35">
      <t>ケイエイ</t>
    </rPh>
    <rPh sb="36" eb="37">
      <t>ツヅ</t>
    </rPh>
    <rPh sb="44" eb="49">
      <t>ルイセキケッソンキン</t>
    </rPh>
    <rPh sb="49" eb="51">
      <t>ヒリツ</t>
    </rPh>
    <rPh sb="53" eb="58">
      <t>ルイセキケッソンキン</t>
    </rPh>
    <rPh sb="64" eb="68">
      <t>リュウドウヒリツ</t>
    </rPh>
    <rPh sb="75" eb="76">
      <t>コ</t>
    </rPh>
    <rPh sb="81" eb="82">
      <t>タカ</t>
    </rPh>
    <rPh sb="83" eb="87">
      <t>シハライノウリョク</t>
    </rPh>
    <rPh sb="88" eb="89">
      <t>ユウ</t>
    </rPh>
    <rPh sb="96" eb="99">
      <t>キギョウサイ</t>
    </rPh>
    <rPh sb="99" eb="101">
      <t>ザンダカ</t>
    </rPh>
    <rPh sb="101" eb="102">
      <t>タイ</t>
    </rPh>
    <rPh sb="102" eb="104">
      <t>キュウスイ</t>
    </rPh>
    <rPh sb="104" eb="106">
      <t>シュウエキ</t>
    </rPh>
    <rPh sb="106" eb="108">
      <t>ヒリツ</t>
    </rPh>
    <rPh sb="110" eb="113">
      <t>キギョウサイ</t>
    </rPh>
    <rPh sb="114" eb="116">
      <t>カリイレ</t>
    </rPh>
    <rPh sb="117" eb="122">
      <t>ヒツヨウサイショウゲン</t>
    </rPh>
    <rPh sb="123" eb="124">
      <t>オサ</t>
    </rPh>
    <rPh sb="129" eb="133">
      <t>ルイジダンタイ</t>
    </rPh>
    <rPh sb="133" eb="136">
      <t>ヘイキンチ</t>
    </rPh>
    <rPh sb="137" eb="139">
      <t>オオハバ</t>
    </rPh>
    <rPh sb="140" eb="142">
      <t>シタマワ</t>
    </rPh>
    <rPh sb="143" eb="145">
      <t>ジョウキョウ</t>
    </rPh>
    <rPh sb="151" eb="155">
      <t>リョウキンカイシュウ</t>
    </rPh>
    <rPh sb="155" eb="156">
      <t>リツ</t>
    </rPh>
    <rPh sb="158" eb="160">
      <t>レイワ</t>
    </rPh>
    <rPh sb="161" eb="163">
      <t>ネンド</t>
    </rPh>
    <rPh sb="169" eb="171">
      <t>シタマワ</t>
    </rPh>
    <rPh sb="180" eb="182">
      <t>レイワ</t>
    </rPh>
    <rPh sb="222" eb="224">
      <t>キュウスイ</t>
    </rPh>
    <rPh sb="228" eb="231">
      <t>ゼンネンド</t>
    </rPh>
    <rPh sb="232" eb="233">
      <t>クラ</t>
    </rPh>
    <rPh sb="234" eb="235">
      <t>タカ</t>
    </rPh>
    <rPh sb="243" eb="247">
      <t>ユウシュウスイリョウ</t>
    </rPh>
    <rPh sb="248" eb="251">
      <t>ゼンネンド</t>
    </rPh>
    <rPh sb="252" eb="253">
      <t>クラ</t>
    </rPh>
    <rPh sb="254" eb="256">
      <t>ゲンショウ</t>
    </rPh>
    <rPh sb="264" eb="266">
      <t>コンゴ</t>
    </rPh>
    <rPh sb="267" eb="269">
      <t>キュウスイ</t>
    </rPh>
    <rPh sb="269" eb="271">
      <t>ジンコウ</t>
    </rPh>
    <rPh sb="272" eb="274">
      <t>ゲンショウ</t>
    </rPh>
    <rPh sb="281" eb="283">
      <t>ミコ</t>
    </rPh>
    <rPh sb="289" eb="291">
      <t>テキセツ</t>
    </rPh>
    <rPh sb="292" eb="294">
      <t>キボ</t>
    </rPh>
    <rPh sb="295" eb="299">
      <t>ケイジョウケイヒ</t>
    </rPh>
    <rPh sb="300" eb="302">
      <t>イジ</t>
    </rPh>
    <rPh sb="303" eb="304">
      <t>ツト</t>
    </rPh>
    <rPh sb="306" eb="308">
      <t>ヒツヨウ</t>
    </rPh>
    <rPh sb="314" eb="318">
      <t>シセツリヨウ</t>
    </rPh>
    <rPh sb="318" eb="319">
      <t>リツ</t>
    </rPh>
    <rPh sb="321" eb="324">
      <t>ミズジュヨウ</t>
    </rPh>
    <rPh sb="325" eb="327">
      <t>ゲンショウ</t>
    </rPh>
    <rPh sb="330" eb="333">
      <t>リヨウリツ</t>
    </rPh>
    <rPh sb="334" eb="336">
      <t>ゲンショウ</t>
    </rPh>
    <rPh sb="338" eb="340">
      <t>ケイコウ</t>
    </rPh>
    <rPh sb="344" eb="348">
      <t>シセツコウシン</t>
    </rPh>
    <rPh sb="363" eb="365">
      <t>ジッシ</t>
    </rPh>
    <rPh sb="372" eb="375">
      <t>ユウシュウリツ</t>
    </rPh>
    <rPh sb="377" eb="379">
      <t>キンネン</t>
    </rPh>
    <rPh sb="379" eb="383">
      <t>ゾウカケイコウ</t>
    </rPh>
    <rPh sb="389" eb="391">
      <t>レイワ</t>
    </rPh>
    <rPh sb="392" eb="394">
      <t>ネンド</t>
    </rPh>
    <rPh sb="395" eb="398">
      <t>ゼンネンド</t>
    </rPh>
    <rPh sb="399" eb="400">
      <t>クラ</t>
    </rPh>
    <rPh sb="409" eb="411">
      <t>ゲンショウ</t>
    </rPh>
    <rPh sb="414" eb="416">
      <t>コンゴ</t>
    </rPh>
    <rPh sb="418" eb="421">
      <t>ケイカクテキ</t>
    </rPh>
    <rPh sb="422" eb="424">
      <t>カンロ</t>
    </rPh>
    <rPh sb="425" eb="427">
      <t>コウシン</t>
    </rPh>
    <rPh sb="428" eb="430">
      <t>ゼンシ</t>
    </rPh>
    <rPh sb="430" eb="431">
      <t>テキ</t>
    </rPh>
    <rPh sb="443" eb="445">
      <t>タイサク</t>
    </rPh>
    <rPh sb="446" eb="447">
      <t>コウ</t>
    </rPh>
    <rPh sb="449" eb="451">
      <t>スウチ</t>
    </rPh>
    <rPh sb="452" eb="454">
      <t>コウジョウ</t>
    </rPh>
    <rPh sb="455" eb="45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</si>
</sst>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0.88</c:v>
                </c:pt>
                <c:pt idx="1">
                  <c:v>1.51</c:v>
                </c:pt>
                <c:pt idx="2">
                  <c:v>0.82</c:v>
                </c:pt>
                <c:pt idx="3">
                  <c:v>0.53</c:v>
                </c:pt>
                <c:pt idx="4">
                  <c:v>1.33</c:v>
                </c:pt>
              </c:numCache>
            </c:numRef>
          </c:val>
          <c:extLst>
            <c:ext xmlns:c16="http://schemas.microsoft.com/office/drawing/2014/chart" uri="{C3380CC4-5D6E-409C-BE32-E72D297353CC}">
              <c16:uniqueId val="{00000000-6389-465B-ACD3-EC523B7A145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6389-465B-ACD3-EC523B7A145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74.78</c:v>
                </c:pt>
                <c:pt idx="1">
                  <c:v>73.08</c:v>
                </c:pt>
                <c:pt idx="2">
                  <c:v>70.73</c:v>
                </c:pt>
                <c:pt idx="3">
                  <c:v>68.47</c:v>
                </c:pt>
                <c:pt idx="4">
                  <c:v>68.099999999999994</c:v>
                </c:pt>
              </c:numCache>
            </c:numRef>
          </c:val>
          <c:extLst>
            <c:ext xmlns:c16="http://schemas.microsoft.com/office/drawing/2014/chart" uri="{C3380CC4-5D6E-409C-BE32-E72D297353CC}">
              <c16:uniqueId val="{00000000-092D-47D1-8030-F8ED6C3841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092D-47D1-8030-F8ED6C3841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87.19</c:v>
                </c:pt>
                <c:pt idx="1">
                  <c:v>88.64</c:v>
                </c:pt>
                <c:pt idx="2">
                  <c:v>89.13</c:v>
                </c:pt>
                <c:pt idx="3">
                  <c:v>91.38</c:v>
                </c:pt>
                <c:pt idx="4">
                  <c:v>89.52</c:v>
                </c:pt>
              </c:numCache>
            </c:numRef>
          </c:val>
          <c:extLst>
            <c:ext xmlns:c16="http://schemas.microsoft.com/office/drawing/2014/chart" uri="{C3380CC4-5D6E-409C-BE32-E72D297353CC}">
              <c16:uniqueId val="{00000000-0814-4437-8704-DD4B90C06BF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0814-4437-8704-DD4B90C06BF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108.43</c:v>
                </c:pt>
                <c:pt idx="1">
                  <c:v>109.82</c:v>
                </c:pt>
                <c:pt idx="2">
                  <c:v>107.62</c:v>
                </c:pt>
                <c:pt idx="3">
                  <c:v>110.31</c:v>
                </c:pt>
                <c:pt idx="4">
                  <c:v>108.6</c:v>
                </c:pt>
              </c:numCache>
            </c:numRef>
          </c:val>
          <c:extLst>
            <c:ext xmlns:c16="http://schemas.microsoft.com/office/drawing/2014/chart" uri="{C3380CC4-5D6E-409C-BE32-E72D297353CC}">
              <c16:uniqueId val="{00000000-89F7-41FD-9AD5-6D723B368A6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89F7-41FD-9AD5-6D723B368A6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42.84</c:v>
                </c:pt>
                <c:pt idx="1">
                  <c:v>42.93</c:v>
                </c:pt>
                <c:pt idx="2">
                  <c:v>44.49</c:v>
                </c:pt>
                <c:pt idx="3">
                  <c:v>45.88</c:v>
                </c:pt>
                <c:pt idx="4">
                  <c:v>46.87</c:v>
                </c:pt>
              </c:numCache>
            </c:numRef>
          </c:val>
          <c:extLst>
            <c:ext xmlns:c16="http://schemas.microsoft.com/office/drawing/2014/chart" uri="{C3380CC4-5D6E-409C-BE32-E72D297353CC}">
              <c16:uniqueId val="{00000000-4414-48FE-9AAE-3B445463C52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4414-48FE-9AAE-3B445463C52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15.67</c:v>
                </c:pt>
                <c:pt idx="1">
                  <c:v>14.36</c:v>
                </c:pt>
                <c:pt idx="2">
                  <c:v>13.09</c:v>
                </c:pt>
                <c:pt idx="3">
                  <c:v>12.66</c:v>
                </c:pt>
                <c:pt idx="4">
                  <c:v>12.31</c:v>
                </c:pt>
              </c:numCache>
            </c:numRef>
          </c:val>
          <c:extLst>
            <c:ext xmlns:c16="http://schemas.microsoft.com/office/drawing/2014/chart" uri="{C3380CC4-5D6E-409C-BE32-E72D297353CC}">
              <c16:uniqueId val="{00000000-28E6-4125-B4D8-AD130F68A49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28E6-4125-B4D8-AD130F68A49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FA-4A0D-A853-6FC64C56DD7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6CFA-4A0D-A853-6FC64C56DD7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313.52</c:v>
                </c:pt>
                <c:pt idx="1">
                  <c:v>348.91</c:v>
                </c:pt>
                <c:pt idx="2">
                  <c:v>394.17</c:v>
                </c:pt>
                <c:pt idx="3">
                  <c:v>440.43</c:v>
                </c:pt>
                <c:pt idx="4">
                  <c:v>494.7</c:v>
                </c:pt>
              </c:numCache>
            </c:numRef>
          </c:val>
          <c:extLst>
            <c:ext xmlns:c16="http://schemas.microsoft.com/office/drawing/2014/chart" uri="{C3380CC4-5D6E-409C-BE32-E72D297353CC}">
              <c16:uniqueId val="{00000000-A46F-42D9-9973-5BEEC4728B5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A46F-42D9-9973-5BEEC4728B5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142.63</c:v>
                </c:pt>
                <c:pt idx="1">
                  <c:v>137.76</c:v>
                </c:pt>
                <c:pt idx="2">
                  <c:v>132.59</c:v>
                </c:pt>
                <c:pt idx="3">
                  <c:v>131.97</c:v>
                </c:pt>
                <c:pt idx="4">
                  <c:v>146.16</c:v>
                </c:pt>
              </c:numCache>
            </c:numRef>
          </c:val>
          <c:extLst>
            <c:ext xmlns:c16="http://schemas.microsoft.com/office/drawing/2014/chart" uri="{C3380CC4-5D6E-409C-BE32-E72D297353CC}">
              <c16:uniqueId val="{00000000-CF20-4E8B-943A-BA3601A676C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CF20-4E8B-943A-BA3601A676C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105.05</c:v>
                </c:pt>
                <c:pt idx="1">
                  <c:v>105.69</c:v>
                </c:pt>
                <c:pt idx="2">
                  <c:v>104.27</c:v>
                </c:pt>
                <c:pt idx="3">
                  <c:v>105.39</c:v>
                </c:pt>
                <c:pt idx="4">
                  <c:v>92.68</c:v>
                </c:pt>
              </c:numCache>
            </c:numRef>
          </c:val>
          <c:extLst>
            <c:ext xmlns:c16="http://schemas.microsoft.com/office/drawing/2014/chart" uri="{C3380CC4-5D6E-409C-BE32-E72D297353CC}">
              <c16:uniqueId val="{00000000-721A-4AD1-9639-C3EC79C008C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721A-4AD1-9639-C3EC79C008C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184</c:v>
                </c:pt>
                <c:pt idx="1">
                  <c:v>183.18</c:v>
                </c:pt>
                <c:pt idx="2">
                  <c:v>186.99</c:v>
                </c:pt>
                <c:pt idx="3">
                  <c:v>185.88</c:v>
                </c:pt>
                <c:pt idx="4">
                  <c:v>189.3</c:v>
                </c:pt>
              </c:numCache>
            </c:numRef>
          </c:val>
          <c:extLst>
            <c:ext xmlns:c16="http://schemas.microsoft.com/office/drawing/2014/chart" uri="{C3380CC4-5D6E-409C-BE32-E72D297353CC}">
              <c16:uniqueId val="{00000000-51E1-4A0D-A686-DF5E5256A77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51E1-4A0D-A686-DF5E5256A77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6"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山形県　寒河江市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40086</v>
      </c>
      <c r="AM8" s="45"/>
      <c r="AN8" s="45"/>
      <c r="AO8" s="45"/>
      <c r="AP8" s="45"/>
      <c r="AQ8" s="45"/>
      <c r="AR8" s="45"/>
      <c r="AS8" s="45"/>
      <c r="AT8" s="46">
        <f>データ!$S$6</f>
        <v>139.03</v>
      </c>
      <c r="AU8" s="47"/>
      <c r="AV8" s="47"/>
      <c r="AW8" s="47"/>
      <c r="AX8" s="47"/>
      <c r="AY8" s="47"/>
      <c r="AZ8" s="47"/>
      <c r="BA8" s="47"/>
      <c r="BB8" s="48">
        <f>データ!$T$6</f>
        <v>288.33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88.13</v>
      </c>
      <c r="J10" s="47"/>
      <c r="K10" s="47"/>
      <c r="L10" s="47"/>
      <c r="M10" s="47"/>
      <c r="N10" s="47"/>
      <c r="O10" s="81"/>
      <c r="P10" s="48">
        <f>データ!$P$6</f>
        <v>100.06</v>
      </c>
      <c r="Q10" s="48"/>
      <c r="R10" s="48"/>
      <c r="S10" s="48"/>
      <c r="T10" s="48"/>
      <c r="U10" s="48"/>
      <c r="V10" s="48"/>
      <c r="W10" s="45">
        <f>データ!$Q$6</f>
        <v>3751</v>
      </c>
      <c r="X10" s="45"/>
      <c r="Y10" s="45"/>
      <c r="Z10" s="45"/>
      <c r="AA10" s="45"/>
      <c r="AB10" s="45"/>
      <c r="AC10" s="45"/>
      <c r="AD10" s="2"/>
      <c r="AE10" s="2"/>
      <c r="AF10" s="2"/>
      <c r="AG10" s="2"/>
      <c r="AH10" s="2"/>
      <c r="AI10" s="2"/>
      <c r="AJ10" s="2"/>
      <c r="AK10" s="2"/>
      <c r="AL10" s="45">
        <f>データ!$U$6</f>
        <v>39923</v>
      </c>
      <c r="AM10" s="45"/>
      <c r="AN10" s="45"/>
      <c r="AO10" s="45"/>
      <c r="AP10" s="45"/>
      <c r="AQ10" s="45"/>
      <c r="AR10" s="45"/>
      <c r="AS10" s="45"/>
      <c r="AT10" s="46">
        <f>データ!$V$6</f>
        <v>131.27000000000001</v>
      </c>
      <c r="AU10" s="47"/>
      <c r="AV10" s="47"/>
      <c r="AW10" s="47"/>
      <c r="AX10" s="47"/>
      <c r="AY10" s="47"/>
      <c r="AZ10" s="47"/>
      <c r="BA10" s="47"/>
      <c r="BB10" s="48">
        <f>データ!$W$6</f>
        <v>304.13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109</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IvQodFKvtLXIPcNKpPd51AxeuALXgekSS0cxIcNjSdQP/llJqPIbNWLFexzW07nMb98lX82bZaTb0kLTg7k3jA==" saltValue="1xxVAphqkMxaqd0Rac0yz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2022</v>
      </c>
      <c r="C6" s="20">
        <f t="shared" ref="C6:W6" si="3">C7</f>
        <v>62065</v>
      </c>
      <c r="D6" s="20">
        <f t="shared" si="3"/>
        <v>46</v>
      </c>
      <c r="E6" s="20">
        <f t="shared" si="3"/>
        <v>1</v>
      </c>
      <c r="F6" s="20">
        <f t="shared" si="3"/>
        <v>0</v>
      </c>
      <c r="G6" s="20">
        <f t="shared" si="3"/>
        <v>1</v>
      </c>
      <c r="H6" s="20" t="str">
        <f t="shared" si="3"/>
        <v>山形県　寒河江市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88.13</v>
      </c>
      <c r="P6" s="21">
        <f t="shared" si="3"/>
        <v>100.06</v>
      </c>
      <c r="Q6" s="21">
        <f t="shared" si="3"/>
        <v>3751</v>
      </c>
      <c r="R6" s="21">
        <f t="shared" si="3"/>
        <v>40086</v>
      </c>
      <c r="S6" s="21">
        <f t="shared" si="3"/>
        <v>139.03</v>
      </c>
      <c r="T6" s="21">
        <f t="shared" si="3"/>
        <v>288.33</v>
      </c>
      <c r="U6" s="21">
        <f t="shared" si="3"/>
        <v>39923</v>
      </c>
      <c r="V6" s="21">
        <f t="shared" si="3"/>
        <v>131.27000000000001</v>
      </c>
      <c r="W6" s="21">
        <f t="shared" si="3"/>
        <v>304.13</v>
      </c>
      <c r="X6" s="22">
        <f>IF(X7="",NA(),X7)</f>
        <v>108.43</v>
      </c>
      <c r="Y6" s="22">
        <f t="shared" ref="Y6:AG6" si="4">IF(Y7="",NA(),Y7)</f>
        <v>109.82</v>
      </c>
      <c r="Z6" s="22">
        <f t="shared" si="4"/>
        <v>107.62</v>
      </c>
      <c r="AA6" s="22">
        <f t="shared" si="4"/>
        <v>110.31</v>
      </c>
      <c r="AB6" s="22">
        <f t="shared" si="4"/>
        <v>108.6</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313.52</v>
      </c>
      <c r="AU6" s="22">
        <f t="shared" ref="AU6:BC6" si="6">IF(AU7="",NA(),AU7)</f>
        <v>348.91</v>
      </c>
      <c r="AV6" s="22">
        <f t="shared" si="6"/>
        <v>394.17</v>
      </c>
      <c r="AW6" s="22">
        <f t="shared" si="6"/>
        <v>440.43</v>
      </c>
      <c r="AX6" s="22">
        <f t="shared" si="6"/>
        <v>494.7</v>
      </c>
      <c r="AY6" s="22">
        <f t="shared" si="6"/>
        <v>366.03</v>
      </c>
      <c r="AZ6" s="22">
        <f t="shared" si="6"/>
        <v>365.18</v>
      </c>
      <c r="BA6" s="22">
        <f t="shared" si="6"/>
        <v>327.77</v>
      </c>
      <c r="BB6" s="22">
        <f t="shared" si="6"/>
        <v>338.02</v>
      </c>
      <c r="BC6" s="22">
        <f t="shared" si="6"/>
        <v>345.94</v>
      </c>
      <c r="BD6" s="21" t="str">
        <f>IF(BD7="","",IF(BD7="-","【-】","【"&amp;SUBSTITUTE(TEXT(BD7,"#,##0.00"),"-","△")&amp;"】"))</f>
        <v>【252.29】</v>
      </c>
      <c r="BE6" s="22">
        <f>IF(BE7="",NA(),BE7)</f>
        <v>142.63</v>
      </c>
      <c r="BF6" s="22">
        <f t="shared" ref="BF6:BN6" si="7">IF(BF7="",NA(),BF7)</f>
        <v>137.76</v>
      </c>
      <c r="BG6" s="22">
        <f t="shared" si="7"/>
        <v>132.59</v>
      </c>
      <c r="BH6" s="22">
        <f t="shared" si="7"/>
        <v>131.97</v>
      </c>
      <c r="BI6" s="22">
        <f t="shared" si="7"/>
        <v>146.16</v>
      </c>
      <c r="BJ6" s="22">
        <f t="shared" si="7"/>
        <v>370.12</v>
      </c>
      <c r="BK6" s="22">
        <f t="shared" si="7"/>
        <v>371.65</v>
      </c>
      <c r="BL6" s="22">
        <f t="shared" si="7"/>
        <v>397.1</v>
      </c>
      <c r="BM6" s="22">
        <f t="shared" si="7"/>
        <v>379.91</v>
      </c>
      <c r="BN6" s="22">
        <f t="shared" si="7"/>
        <v>386.61</v>
      </c>
      <c r="BO6" s="21" t="str">
        <f>IF(BO7="","",IF(BO7="-","【-】","【"&amp;SUBSTITUTE(TEXT(BO7,"#,##0.00"),"-","△")&amp;"】"))</f>
        <v>【268.07】</v>
      </c>
      <c r="BP6" s="22">
        <f>IF(BP7="",NA(),BP7)</f>
        <v>105.05</v>
      </c>
      <c r="BQ6" s="22">
        <f t="shared" ref="BQ6:BY6" si="8">IF(BQ7="",NA(),BQ7)</f>
        <v>105.69</v>
      </c>
      <c r="BR6" s="22">
        <f t="shared" si="8"/>
        <v>104.27</v>
      </c>
      <c r="BS6" s="22">
        <f t="shared" si="8"/>
        <v>105.39</v>
      </c>
      <c r="BT6" s="22">
        <f t="shared" si="8"/>
        <v>92.68</v>
      </c>
      <c r="BU6" s="22">
        <f t="shared" si="8"/>
        <v>100.42</v>
      </c>
      <c r="BV6" s="22">
        <f t="shared" si="8"/>
        <v>98.77</v>
      </c>
      <c r="BW6" s="22">
        <f t="shared" si="8"/>
        <v>95.79</v>
      </c>
      <c r="BX6" s="22">
        <f t="shared" si="8"/>
        <v>98.3</v>
      </c>
      <c r="BY6" s="22">
        <f t="shared" si="8"/>
        <v>93.82</v>
      </c>
      <c r="BZ6" s="21" t="str">
        <f>IF(BZ7="","",IF(BZ7="-","【-】","【"&amp;SUBSTITUTE(TEXT(BZ7,"#,##0.00"),"-","△")&amp;"】"))</f>
        <v>【97.47】</v>
      </c>
      <c r="CA6" s="22">
        <f>IF(CA7="",NA(),CA7)</f>
        <v>184</v>
      </c>
      <c r="CB6" s="22">
        <f t="shared" ref="CB6:CJ6" si="9">IF(CB7="",NA(),CB7)</f>
        <v>183.18</v>
      </c>
      <c r="CC6" s="22">
        <f t="shared" si="9"/>
        <v>186.99</v>
      </c>
      <c r="CD6" s="22">
        <f t="shared" si="9"/>
        <v>185.88</v>
      </c>
      <c r="CE6" s="22">
        <f t="shared" si="9"/>
        <v>189.3</v>
      </c>
      <c r="CF6" s="22">
        <f t="shared" si="9"/>
        <v>171.67</v>
      </c>
      <c r="CG6" s="22">
        <f t="shared" si="9"/>
        <v>173.67</v>
      </c>
      <c r="CH6" s="22">
        <f t="shared" si="9"/>
        <v>171.13</v>
      </c>
      <c r="CI6" s="22">
        <f t="shared" si="9"/>
        <v>173.7</v>
      </c>
      <c r="CJ6" s="22">
        <f t="shared" si="9"/>
        <v>178.94</v>
      </c>
      <c r="CK6" s="21" t="str">
        <f>IF(CK7="","",IF(CK7="-","【-】","【"&amp;SUBSTITUTE(TEXT(CK7,"#,##0.00"),"-","△")&amp;"】"))</f>
        <v>【174.75】</v>
      </c>
      <c r="CL6" s="22">
        <f>IF(CL7="",NA(),CL7)</f>
        <v>74.78</v>
      </c>
      <c r="CM6" s="22">
        <f t="shared" ref="CM6:CU6" si="10">IF(CM7="",NA(),CM7)</f>
        <v>73.08</v>
      </c>
      <c r="CN6" s="22">
        <f t="shared" si="10"/>
        <v>70.73</v>
      </c>
      <c r="CO6" s="22">
        <f t="shared" si="10"/>
        <v>68.47</v>
      </c>
      <c r="CP6" s="22">
        <f t="shared" si="10"/>
        <v>68.099999999999994</v>
      </c>
      <c r="CQ6" s="22">
        <f t="shared" si="10"/>
        <v>59.74</v>
      </c>
      <c r="CR6" s="22">
        <f t="shared" si="10"/>
        <v>59.67</v>
      </c>
      <c r="CS6" s="22">
        <f t="shared" si="10"/>
        <v>60.12</v>
      </c>
      <c r="CT6" s="22">
        <f t="shared" si="10"/>
        <v>60.34</v>
      </c>
      <c r="CU6" s="22">
        <f t="shared" si="10"/>
        <v>59.54</v>
      </c>
      <c r="CV6" s="21" t="str">
        <f>IF(CV7="","",IF(CV7="-","【-】","【"&amp;SUBSTITUTE(TEXT(CV7,"#,##0.00"),"-","△")&amp;"】"))</f>
        <v>【59.97】</v>
      </c>
      <c r="CW6" s="22">
        <f>IF(CW7="",NA(),CW7)</f>
        <v>87.19</v>
      </c>
      <c r="CX6" s="22">
        <f t="shared" ref="CX6:DF6" si="11">IF(CX7="",NA(),CX7)</f>
        <v>88.64</v>
      </c>
      <c r="CY6" s="22">
        <f t="shared" si="11"/>
        <v>89.13</v>
      </c>
      <c r="CZ6" s="22">
        <f t="shared" si="11"/>
        <v>91.38</v>
      </c>
      <c r="DA6" s="22">
        <f t="shared" si="11"/>
        <v>89.52</v>
      </c>
      <c r="DB6" s="22">
        <f t="shared" si="11"/>
        <v>84.8</v>
      </c>
      <c r="DC6" s="22">
        <f t="shared" si="11"/>
        <v>84.6</v>
      </c>
      <c r="DD6" s="22">
        <f t="shared" si="11"/>
        <v>84.24</v>
      </c>
      <c r="DE6" s="22">
        <f t="shared" si="11"/>
        <v>84.19</v>
      </c>
      <c r="DF6" s="22">
        <f t="shared" si="11"/>
        <v>83.93</v>
      </c>
      <c r="DG6" s="21" t="str">
        <f>IF(DG7="","",IF(DG7="-","【-】","【"&amp;SUBSTITUTE(TEXT(DG7,"#,##0.00"),"-","△")&amp;"】"))</f>
        <v>【89.76】</v>
      </c>
      <c r="DH6" s="22">
        <f>IF(DH7="",NA(),DH7)</f>
        <v>42.84</v>
      </c>
      <c r="DI6" s="22">
        <f t="shared" ref="DI6:DQ6" si="12">IF(DI7="",NA(),DI7)</f>
        <v>42.93</v>
      </c>
      <c r="DJ6" s="22">
        <f t="shared" si="12"/>
        <v>44.49</v>
      </c>
      <c r="DK6" s="22">
        <f t="shared" si="12"/>
        <v>45.88</v>
      </c>
      <c r="DL6" s="22">
        <f t="shared" si="12"/>
        <v>46.87</v>
      </c>
      <c r="DM6" s="22">
        <f t="shared" si="12"/>
        <v>47.66</v>
      </c>
      <c r="DN6" s="22">
        <f t="shared" si="12"/>
        <v>48.17</v>
      </c>
      <c r="DO6" s="22">
        <f t="shared" si="12"/>
        <v>48.83</v>
      </c>
      <c r="DP6" s="22">
        <f t="shared" si="12"/>
        <v>49.96</v>
      </c>
      <c r="DQ6" s="22">
        <f t="shared" si="12"/>
        <v>50.82</v>
      </c>
      <c r="DR6" s="21" t="str">
        <f>IF(DR7="","",IF(DR7="-","【-】","【"&amp;SUBSTITUTE(TEXT(DR7,"#,##0.00"),"-","△")&amp;"】"))</f>
        <v>【51.51】</v>
      </c>
      <c r="DS6" s="22">
        <f>IF(DS7="",NA(),DS7)</f>
        <v>15.67</v>
      </c>
      <c r="DT6" s="22">
        <f t="shared" ref="DT6:EB6" si="13">IF(DT7="",NA(),DT7)</f>
        <v>14.36</v>
      </c>
      <c r="DU6" s="22">
        <f t="shared" si="13"/>
        <v>13.09</v>
      </c>
      <c r="DV6" s="22">
        <f t="shared" si="13"/>
        <v>12.66</v>
      </c>
      <c r="DW6" s="22">
        <f t="shared" si="13"/>
        <v>12.31</v>
      </c>
      <c r="DX6" s="22">
        <f t="shared" si="13"/>
        <v>15.1</v>
      </c>
      <c r="DY6" s="22">
        <f t="shared" si="13"/>
        <v>17.12</v>
      </c>
      <c r="DZ6" s="22">
        <f t="shared" si="13"/>
        <v>18.18</v>
      </c>
      <c r="EA6" s="22">
        <f t="shared" si="13"/>
        <v>19.32</v>
      </c>
      <c r="EB6" s="22">
        <f t="shared" si="13"/>
        <v>21.16</v>
      </c>
      <c r="EC6" s="21" t="str">
        <f>IF(EC7="","",IF(EC7="-","【-】","【"&amp;SUBSTITUTE(TEXT(EC7,"#,##0.00"),"-","△")&amp;"】"))</f>
        <v>【23.75】</v>
      </c>
      <c r="ED6" s="22">
        <f>IF(ED7="",NA(),ED7)</f>
        <v>0.88</v>
      </c>
      <c r="EE6" s="22">
        <f t="shared" ref="EE6:EM6" si="14">IF(EE7="",NA(),EE7)</f>
        <v>1.51</v>
      </c>
      <c r="EF6" s="22">
        <f t="shared" si="14"/>
        <v>0.82</v>
      </c>
      <c r="EG6" s="22">
        <f t="shared" si="14"/>
        <v>0.53</v>
      </c>
      <c r="EH6" s="22">
        <f t="shared" si="14"/>
        <v>1.33</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
      <c r="A7" s="15"/>
      <c r="B7" s="24">
        <v>2022</v>
      </c>
      <c r="C7" s="24">
        <v>62065</v>
      </c>
      <c r="D7" s="24">
        <v>46</v>
      </c>
      <c r="E7" s="24">
        <v>1</v>
      </c>
      <c r="F7" s="24">
        <v>0</v>
      </c>
      <c r="G7" s="24">
        <v>1</v>
      </c>
      <c r="H7" s="24" t="s">
        <v>92</v>
      </c>
      <c r="I7" s="24" t="s">
        <v>93</v>
      </c>
      <c r="J7" s="24" t="s">
        <v>94</v>
      </c>
      <c r="K7" s="24" t="s">
        <v>95</v>
      </c>
      <c r="L7" s="24" t="s">
        <v>96</v>
      </c>
      <c r="M7" s="24" t="s">
        <v>97</v>
      </c>
      <c r="N7" s="25" t="s">
        <v>98</v>
      </c>
      <c r="O7" s="25">
        <v>88.13</v>
      </c>
      <c r="P7" s="25">
        <v>100.06</v>
      </c>
      <c r="Q7" s="25">
        <v>3751</v>
      </c>
      <c r="R7" s="25">
        <v>40086</v>
      </c>
      <c r="S7" s="25">
        <v>139.03</v>
      </c>
      <c r="T7" s="25">
        <v>288.33</v>
      </c>
      <c r="U7" s="25">
        <v>39923</v>
      </c>
      <c r="V7" s="25">
        <v>131.27000000000001</v>
      </c>
      <c r="W7" s="25">
        <v>304.13</v>
      </c>
      <c r="X7" s="25">
        <v>108.43</v>
      </c>
      <c r="Y7" s="25">
        <v>109.82</v>
      </c>
      <c r="Z7" s="25">
        <v>107.62</v>
      </c>
      <c r="AA7" s="25">
        <v>110.31</v>
      </c>
      <c r="AB7" s="25">
        <v>108.6</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313.52</v>
      </c>
      <c r="AU7" s="25">
        <v>348.91</v>
      </c>
      <c r="AV7" s="25">
        <v>394.17</v>
      </c>
      <c r="AW7" s="25">
        <v>440.43</v>
      </c>
      <c r="AX7" s="25">
        <v>494.7</v>
      </c>
      <c r="AY7" s="25">
        <v>366.03</v>
      </c>
      <c r="AZ7" s="25">
        <v>365.18</v>
      </c>
      <c r="BA7" s="25">
        <v>327.77</v>
      </c>
      <c r="BB7" s="25">
        <v>338.02</v>
      </c>
      <c r="BC7" s="25">
        <v>345.94</v>
      </c>
      <c r="BD7" s="25">
        <v>252.29</v>
      </c>
      <c r="BE7" s="25">
        <v>142.63</v>
      </c>
      <c r="BF7" s="25">
        <v>137.76</v>
      </c>
      <c r="BG7" s="25">
        <v>132.59</v>
      </c>
      <c r="BH7" s="25">
        <v>131.97</v>
      </c>
      <c r="BI7" s="25">
        <v>146.16</v>
      </c>
      <c r="BJ7" s="25">
        <v>370.12</v>
      </c>
      <c r="BK7" s="25">
        <v>371.65</v>
      </c>
      <c r="BL7" s="25">
        <v>397.1</v>
      </c>
      <c r="BM7" s="25">
        <v>379.91</v>
      </c>
      <c r="BN7" s="25">
        <v>386.61</v>
      </c>
      <c r="BO7" s="25">
        <v>268.07</v>
      </c>
      <c r="BP7" s="25">
        <v>105.05</v>
      </c>
      <c r="BQ7" s="25">
        <v>105.69</v>
      </c>
      <c r="BR7" s="25">
        <v>104.27</v>
      </c>
      <c r="BS7" s="25">
        <v>105.39</v>
      </c>
      <c r="BT7" s="25">
        <v>92.68</v>
      </c>
      <c r="BU7" s="25">
        <v>100.42</v>
      </c>
      <c r="BV7" s="25">
        <v>98.77</v>
      </c>
      <c r="BW7" s="25">
        <v>95.79</v>
      </c>
      <c r="BX7" s="25">
        <v>98.3</v>
      </c>
      <c r="BY7" s="25">
        <v>93.82</v>
      </c>
      <c r="BZ7" s="25">
        <v>97.47</v>
      </c>
      <c r="CA7" s="25">
        <v>184</v>
      </c>
      <c r="CB7" s="25">
        <v>183.18</v>
      </c>
      <c r="CC7" s="25">
        <v>186.99</v>
      </c>
      <c r="CD7" s="25">
        <v>185.88</v>
      </c>
      <c r="CE7" s="25">
        <v>189.3</v>
      </c>
      <c r="CF7" s="25">
        <v>171.67</v>
      </c>
      <c r="CG7" s="25">
        <v>173.67</v>
      </c>
      <c r="CH7" s="25">
        <v>171.13</v>
      </c>
      <c r="CI7" s="25">
        <v>173.7</v>
      </c>
      <c r="CJ7" s="25">
        <v>178.94</v>
      </c>
      <c r="CK7" s="25">
        <v>174.75</v>
      </c>
      <c r="CL7" s="25">
        <v>74.78</v>
      </c>
      <c r="CM7" s="25">
        <v>73.08</v>
      </c>
      <c r="CN7" s="25">
        <v>70.73</v>
      </c>
      <c r="CO7" s="25">
        <v>68.47</v>
      </c>
      <c r="CP7" s="25">
        <v>68.099999999999994</v>
      </c>
      <c r="CQ7" s="25">
        <v>59.74</v>
      </c>
      <c r="CR7" s="25">
        <v>59.67</v>
      </c>
      <c r="CS7" s="25">
        <v>60.12</v>
      </c>
      <c r="CT7" s="25">
        <v>60.34</v>
      </c>
      <c r="CU7" s="25">
        <v>59.54</v>
      </c>
      <c r="CV7" s="25">
        <v>59.97</v>
      </c>
      <c r="CW7" s="25">
        <v>87.19</v>
      </c>
      <c r="CX7" s="25">
        <v>88.64</v>
      </c>
      <c r="CY7" s="25">
        <v>89.13</v>
      </c>
      <c r="CZ7" s="25">
        <v>91.38</v>
      </c>
      <c r="DA7" s="25">
        <v>89.52</v>
      </c>
      <c r="DB7" s="25">
        <v>84.8</v>
      </c>
      <c r="DC7" s="25">
        <v>84.6</v>
      </c>
      <c r="DD7" s="25">
        <v>84.24</v>
      </c>
      <c r="DE7" s="25">
        <v>84.19</v>
      </c>
      <c r="DF7" s="25">
        <v>83.93</v>
      </c>
      <c r="DG7" s="25">
        <v>89.76</v>
      </c>
      <c r="DH7" s="25">
        <v>42.84</v>
      </c>
      <c r="DI7" s="25">
        <v>42.93</v>
      </c>
      <c r="DJ7" s="25">
        <v>44.49</v>
      </c>
      <c r="DK7" s="25">
        <v>45.88</v>
      </c>
      <c r="DL7" s="25">
        <v>46.87</v>
      </c>
      <c r="DM7" s="25">
        <v>47.66</v>
      </c>
      <c r="DN7" s="25">
        <v>48.17</v>
      </c>
      <c r="DO7" s="25">
        <v>48.83</v>
      </c>
      <c r="DP7" s="25">
        <v>49.96</v>
      </c>
      <c r="DQ7" s="25">
        <v>50.82</v>
      </c>
      <c r="DR7" s="25">
        <v>51.51</v>
      </c>
      <c r="DS7" s="25">
        <v>15.67</v>
      </c>
      <c r="DT7" s="25">
        <v>14.36</v>
      </c>
      <c r="DU7" s="25">
        <v>13.09</v>
      </c>
      <c r="DV7" s="25">
        <v>12.66</v>
      </c>
      <c r="DW7" s="25">
        <v>12.31</v>
      </c>
      <c r="DX7" s="25">
        <v>15.1</v>
      </c>
      <c r="DY7" s="25">
        <v>17.12</v>
      </c>
      <c r="DZ7" s="25">
        <v>18.18</v>
      </c>
      <c r="EA7" s="25">
        <v>19.32</v>
      </c>
      <c r="EB7" s="25">
        <v>21.16</v>
      </c>
      <c r="EC7" s="25">
        <v>23.75</v>
      </c>
      <c r="ED7" s="25">
        <v>0.88</v>
      </c>
      <c r="EE7" s="25">
        <v>1.51</v>
      </c>
      <c r="EF7" s="25">
        <v>0.82</v>
      </c>
      <c r="EG7" s="25">
        <v>0.53</v>
      </c>
      <c r="EH7" s="25">
        <v>1.33</v>
      </c>
      <c r="EI7" s="25">
        <v>0.57999999999999996</v>
      </c>
      <c r="EJ7" s="25">
        <v>0.54</v>
      </c>
      <c r="EK7" s="25">
        <v>0.56999999999999995</v>
      </c>
      <c r="EL7" s="25">
        <v>0.52</v>
      </c>
      <c r="EM7" s="25">
        <v>0.48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104</v>
      </c>
    </row>
    <row r="12" spans="1:144" x14ac:dyDescent="0.2">
      <c r="B12">
        <v>1</v>
      </c>
      <c r="C12">
        <v>1</v>
      </c>
      <c r="D12">
        <v>2</v>
      </c>
      <c r="E12">
        <v>3</v>
      </c>
      <c r="F12">
        <v>4</v>
      </c>
      <c r="G12" t="s">
        <v>105</v>
      </c>
    </row>
    <row r="13" spans="1:144" x14ac:dyDescent="0.2">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2023-12-05T00:49:07Z</dcterms:created>
  <dcterms:modified xsi:type="dcterms:W3CDTF">2024-01-23T00:12:50Z</dcterms:modified>
  <cp:category/>
</cp:coreProperties>
</file>