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N:\○経営企画係\31_経営比較分析表\R4決算\下水道\提出\"/>
    </mc:Choice>
  </mc:AlternateContent>
  <xr:revisionPtr revIDLastSave="0" documentId="13_ncr:1_{2E5E4F41-4308-4487-B64F-3B82CE5A7C4B}" xr6:coauthVersionLast="47" xr6:coauthVersionMax="47" xr10:uidLastSave="{00000000-0000-0000-0000-000000000000}"/>
  <workbookProtection workbookAlgorithmName="SHA-512" workbookHashValue="y/89/w7NjY4mVi6JpkMYMT/rmo4GyUEwa9WB+Px64XRaH5FUab7pWJji4bTLO4VivBaH62QPCVi52XN7m5Tb/g==" workbookSaltValue="tgNfmyzf/7CWCb5Sk+Vd/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S6" i="5"/>
  <c r="AL8" i="4" s="1"/>
  <c r="R6" i="5"/>
  <c r="AD10" i="4" s="1"/>
  <c r="Q6" i="5"/>
  <c r="P6" i="5"/>
  <c r="O6" i="5"/>
  <c r="I10" i="4" s="1"/>
  <c r="N6" i="5"/>
  <c r="M6" i="5"/>
  <c r="AD8" i="4" s="1"/>
  <c r="L6" i="5"/>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I85" i="4"/>
  <c r="H85" i="4"/>
  <c r="G85" i="4"/>
  <c r="F85" i="4"/>
  <c r="E85" i="4"/>
  <c r="AT10" i="4"/>
  <c r="W10" i="4"/>
  <c r="P10" i="4"/>
  <c r="B10" i="4"/>
  <c r="BB8" i="4"/>
  <c r="AT8" i="4"/>
  <c r="W8" i="4"/>
</calcChain>
</file>

<file path=xl/sharedStrings.xml><?xml version="1.0" encoding="utf-8"?>
<sst xmlns="http://schemas.openxmlformats.org/spreadsheetml/2006/main" count="236" uniqueCount="117">
  <si>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</si>
  <si>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</si>
  <si>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</si>
  <si>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</si>
  <si>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</si>
  <si>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</si>
  <si>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</si>
  <si>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</si>
  <si>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</si>
  <si>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</si>
  <si>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</si>
  <si>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</si>
  <si>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</si>
  <si>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</si>
  <si>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</si>
  <si>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</si>
  <si>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</si>
  <si>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</si>
  <si>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</si>
  <si>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</si>
  <si>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</si>
  <si>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</si>
  <si>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</si>
  <si>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</si>
  <si>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</si>
  <si>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</si>
  <si>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</si>
  <si>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</si>
  <si>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</si>
  <si>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</si>
  <si>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</si>
  <si>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</si>
  <si>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</si>
  <si>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</si>
  <si>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</si>
  <si>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</si>
  <si>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</si>
  <si>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</si>
  <si>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</si>
  <si>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</si>
  <si>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</si>
  <si>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</si>
  <si>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</si>
  <si>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</si>
  <si>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</si>
  <si>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</si>
  <si>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</si>
  <si>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</si>
  <si>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</si>
  <si>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</si>
  <si>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</si>
  <si>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</si>
  <si>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</si>
  <si>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</si>
  <si>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</si>
  <si>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</si>
  <si>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</si>
  <si>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</si>
  <si>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</si>
  <si>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</si>
  <si>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</si>
  <si>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</si>
  <si>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</si>
  <si>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</si>
  <si>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</si>
  <si>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</si>
  <si>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</si>
  <si>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</si>
  <si>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</si>
  <si>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</si>
  <si>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</si>
  <si>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</si>
  <si>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</si>
  <si>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</si>
  <si>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</si>
  <si>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</si>
  <si>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</si>
  <si>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</si>
  <si>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</si>
  <si>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</si>
  <si>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</si>
  <si>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</si>
  <si>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</si>
  <si>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</si>
  <si>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</si>
  <si>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</si>
  <si>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</si>
  <si>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</si>
  <si>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</si>
  <si>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</si>
  <si>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</si>
  <si>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</si>
  <si>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</si>
  <si>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</si>
  <si>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</si>
  <si>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</si>
  <si>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天童市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</si>
  <si>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</si>
  <si>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</si>
  <si>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</si>
  <si>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</si>
  <si>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</si>
  <si>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</si>
  <si>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</si>
  <si>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</si>
  <si>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</si>
  <si>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</si>
  <si>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</si>
  <si>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</si>
  <si>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</si>
  <si>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</si>
  <si>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</si>
  <si>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</si>
  <si>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</si>
  <si>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市では費用をどの程度収益で賄えているかを表す経常収支比率（①）及び経費回収率（⑤）においては、新型コロナウイルスによる規制が緩和され、R3ではともに100％を上回り、R4ではさらに回復傾向にある。
　また汚水処理原価（⑥）についても、民間委託の推進や人員削減等の取り組みにより抑制してきた。今後は利率の高い企業債の償還が終わるため低減していく見込みである。
　短期的な債務に対する支払能力を表す流動比率（③）ではR2～3では100％を下回っていたが、適切な現金管理や償還金の減少等により、R4では100％を上回った。
　使用料収入に対する企業債残高の割合を表す企業債残高対事業規模比率（④）においては、類似団体と比較しても低い値となっており、今後も現在の水準を維持しながら投資を目指す。
　水洗化率（⑧）については高い数値となっており増加傾向が続いている。引き続き100％を目標とし今後も普及促進に取り組むこととする。
　不明水対策及び経費削減に取り組んできたことで経営指標は改善傾向にある。普及についてはほぼ完了しているが、今後は老朽管更新投資の財源確保が必要となるため、引き続き費用削減に取り組むほか、使用料の定期的な見直しを考える必要がある。</t>
    <rPh sb="1" eb="3">
      <t>ホンシ</t>
    </rPh>
    <rPh sb="5" eb="7">
      <t>ヒヨウ</t>
    </rPh>
    <rPh sb="10" eb="12">
      <t>テイド</t>
    </rPh>
    <rPh sb="12" eb="14">
      <t>シュウエキ</t>
    </rPh>
    <rPh sb="15" eb="16">
      <t>マカナ</t>
    </rPh>
    <rPh sb="22" eb="23">
      <t>アラワ</t>
    </rPh>
    <rPh sb="24" eb="26">
      <t>ケイジョウ</t>
    </rPh>
    <rPh sb="26" eb="28">
      <t>シュウシ</t>
    </rPh>
    <rPh sb="28" eb="30">
      <t>ヒリツ</t>
    </rPh>
    <rPh sb="33" eb="34">
      <t>オヨ</t>
    </rPh>
    <rPh sb="35" eb="37">
      <t>ケイヒ</t>
    </rPh>
    <rPh sb="37" eb="39">
      <t>カイシュウ</t>
    </rPh>
    <rPh sb="39" eb="40">
      <t>リツ</t>
    </rPh>
    <rPh sb="49" eb="51">
      <t>シンガタ</t>
    </rPh>
    <rPh sb="61" eb="63">
      <t>キセイ</t>
    </rPh>
    <rPh sb="64" eb="66">
      <t>カンワ</t>
    </rPh>
    <rPh sb="81" eb="83">
      <t>ウワマワ</t>
    </rPh>
    <rPh sb="92" eb="94">
      <t>カイフク</t>
    </rPh>
    <rPh sb="94" eb="96">
      <t>ケイコウ</t>
    </rPh>
    <rPh sb="104" eb="106">
      <t>オスイ</t>
    </rPh>
    <rPh sb="106" eb="108">
      <t>ショリ</t>
    </rPh>
    <rPh sb="108" eb="110">
      <t>ゲンカ</t>
    </rPh>
    <rPh sb="119" eb="121">
      <t>ミンカン</t>
    </rPh>
    <rPh sb="121" eb="123">
      <t>イタク</t>
    </rPh>
    <rPh sb="124" eb="126">
      <t>スイシン</t>
    </rPh>
    <rPh sb="127" eb="129">
      <t>ジンイン</t>
    </rPh>
    <rPh sb="129" eb="131">
      <t>サクゲン</t>
    </rPh>
    <rPh sb="131" eb="132">
      <t>トウ</t>
    </rPh>
    <rPh sb="133" eb="134">
      <t>ト</t>
    </rPh>
    <rPh sb="135" eb="136">
      <t>ク</t>
    </rPh>
    <rPh sb="140" eb="142">
      <t>ヨクセイ</t>
    </rPh>
    <rPh sb="147" eb="149">
      <t>コンゴ</t>
    </rPh>
    <rPh sb="150" eb="152">
      <t>リリツ</t>
    </rPh>
    <rPh sb="153" eb="154">
      <t>タカ</t>
    </rPh>
    <rPh sb="155" eb="157">
      <t>キギョウ</t>
    </rPh>
    <rPh sb="157" eb="158">
      <t>サイ</t>
    </rPh>
    <rPh sb="159" eb="161">
      <t>ショウカン</t>
    </rPh>
    <rPh sb="162" eb="163">
      <t>オ</t>
    </rPh>
    <rPh sb="167" eb="169">
      <t>テイゲン</t>
    </rPh>
    <rPh sb="173" eb="175">
      <t>ミコ</t>
    </rPh>
    <rPh sb="182" eb="185">
      <t>タンキテキ</t>
    </rPh>
    <rPh sb="186" eb="188">
      <t>サイム</t>
    </rPh>
    <rPh sb="189" eb="190">
      <t>タイ</t>
    </rPh>
    <rPh sb="192" eb="194">
      <t>シハライ</t>
    </rPh>
    <rPh sb="194" eb="196">
      <t>ノウリョク</t>
    </rPh>
    <rPh sb="197" eb="198">
      <t>アラワ</t>
    </rPh>
    <rPh sb="199" eb="201">
      <t>リュウドウ</t>
    </rPh>
    <rPh sb="201" eb="203">
      <t>ヒリツ</t>
    </rPh>
    <rPh sb="219" eb="221">
      <t>シタマワ</t>
    </rPh>
    <rPh sb="227" eb="229">
      <t>テキセツ</t>
    </rPh>
    <rPh sb="230" eb="232">
      <t>ゲンキン</t>
    </rPh>
    <rPh sb="232" eb="234">
      <t>カンリ</t>
    </rPh>
    <rPh sb="235" eb="237">
      <t>ショウカン</t>
    </rPh>
    <rPh sb="237" eb="238">
      <t>キン</t>
    </rPh>
    <rPh sb="239" eb="241">
      <t>ゲンショウ</t>
    </rPh>
    <rPh sb="241" eb="242">
      <t>トウ</t>
    </rPh>
    <rPh sb="255" eb="257">
      <t>ウワマワ</t>
    </rPh>
    <rPh sb="262" eb="265">
      <t>シヨウリョウ</t>
    </rPh>
    <rPh sb="265" eb="267">
      <t>シュウニュウ</t>
    </rPh>
    <rPh sb="268" eb="269">
      <t>タイ</t>
    </rPh>
    <rPh sb="271" eb="273">
      <t>キギョウ</t>
    </rPh>
    <rPh sb="273" eb="274">
      <t>サイ</t>
    </rPh>
    <rPh sb="274" eb="276">
      <t>ザンダカ</t>
    </rPh>
    <rPh sb="277" eb="279">
      <t>ワリアイ</t>
    </rPh>
    <rPh sb="280" eb="281">
      <t>アラワ</t>
    </rPh>
    <rPh sb="282" eb="284">
      <t>キギョウ</t>
    </rPh>
    <rPh sb="284" eb="285">
      <t>サイ</t>
    </rPh>
    <rPh sb="285" eb="287">
      <t>ザンダカ</t>
    </rPh>
    <rPh sb="287" eb="288">
      <t>タイ</t>
    </rPh>
    <rPh sb="288" eb="290">
      <t>ジギョウ</t>
    </rPh>
    <rPh sb="290" eb="292">
      <t>キボ</t>
    </rPh>
    <rPh sb="292" eb="294">
      <t>ヒリツ</t>
    </rPh>
    <rPh sb="303" eb="305">
      <t>ルイジ</t>
    </rPh>
    <rPh sb="305" eb="307">
      <t>ダンタイ</t>
    </rPh>
    <rPh sb="308" eb="310">
      <t>ヒカク</t>
    </rPh>
    <rPh sb="313" eb="314">
      <t>ヒク</t>
    </rPh>
    <rPh sb="315" eb="316">
      <t>アタイ</t>
    </rPh>
    <rPh sb="323" eb="325">
      <t>コンゴ</t>
    </rPh>
    <rPh sb="326" eb="328">
      <t>ゲンザイ</t>
    </rPh>
    <rPh sb="329" eb="331">
      <t>スイジュン</t>
    </rPh>
    <rPh sb="332" eb="334">
      <t>イジ</t>
    </rPh>
    <rPh sb="338" eb="340">
      <t>トウシ</t>
    </rPh>
    <rPh sb="341" eb="343">
      <t>メザ</t>
    </rPh>
    <rPh sb="347" eb="350">
      <t>スイセンカ</t>
    </rPh>
    <rPh sb="350" eb="351">
      <t>リツ</t>
    </rPh>
    <rPh sb="359" eb="360">
      <t>タカ</t>
    </rPh>
    <rPh sb="361" eb="363">
      <t>スウチ</t>
    </rPh>
    <rPh sb="369" eb="371">
      <t>ゾウカ</t>
    </rPh>
    <rPh sb="371" eb="373">
      <t>ケイコウ</t>
    </rPh>
    <rPh sb="374" eb="375">
      <t>ツヅ</t>
    </rPh>
    <rPh sb="380" eb="381">
      <t>ヒ</t>
    </rPh>
    <rPh sb="382" eb="383">
      <t>ツヅ</t>
    </rPh>
    <rPh sb="389" eb="391">
      <t>モクヒョウ</t>
    </rPh>
    <rPh sb="393" eb="395">
      <t>コンゴ</t>
    </rPh>
    <rPh sb="396" eb="398">
      <t>フキュウ</t>
    </rPh>
    <rPh sb="398" eb="400">
      <t>ソクシン</t>
    </rPh>
    <rPh sb="401" eb="402">
      <t>ト</t>
    </rPh>
    <rPh sb="403" eb="404">
      <t>ク</t>
    </rPh>
    <rPh sb="413" eb="415">
      <t>フメイ</t>
    </rPh>
    <rPh sb="415" eb="416">
      <t>スイ</t>
    </rPh>
    <rPh sb="416" eb="418">
      <t>タイサク</t>
    </rPh>
    <rPh sb="418" eb="419">
      <t>オヨ</t>
    </rPh>
    <rPh sb="420" eb="422">
      <t>ケイヒ</t>
    </rPh>
    <rPh sb="422" eb="424">
      <t>サクゲン</t>
    </rPh>
    <rPh sb="425" eb="426">
      <t>ト</t>
    </rPh>
    <rPh sb="427" eb="428">
      <t>ク</t>
    </rPh>
    <rPh sb="435" eb="437">
      <t>ケイエイ</t>
    </rPh>
    <rPh sb="437" eb="439">
      <t>シヒョウ</t>
    </rPh>
    <rPh sb="440" eb="442">
      <t>カイゼン</t>
    </rPh>
    <rPh sb="442" eb="444">
      <t>ケイコウ</t>
    </rPh>
    <rPh sb="448" eb="450">
      <t>フキュウ</t>
    </rPh>
    <rPh sb="457" eb="459">
      <t>カンリョウ</t>
    </rPh>
    <rPh sb="465" eb="467">
      <t>コンゴ</t>
    </rPh>
    <rPh sb="468" eb="470">
      <t>ロウキュウ</t>
    </rPh>
    <rPh sb="470" eb="471">
      <t>カン</t>
    </rPh>
    <rPh sb="471" eb="473">
      <t>コウシン</t>
    </rPh>
    <rPh sb="473" eb="475">
      <t>トウシ</t>
    </rPh>
    <rPh sb="476" eb="478">
      <t>ザイゲン</t>
    </rPh>
    <rPh sb="478" eb="480">
      <t>カクホ</t>
    </rPh>
    <rPh sb="481" eb="483">
      <t>ヒツヨウ</t>
    </rPh>
    <rPh sb="489" eb="490">
      <t>ヒ</t>
    </rPh>
    <rPh sb="491" eb="492">
      <t>ツヅ</t>
    </rPh>
    <rPh sb="493" eb="495">
      <t>ヒヨウ</t>
    </rPh>
    <rPh sb="495" eb="497">
      <t>サクゲン</t>
    </rPh>
    <rPh sb="498" eb="499">
      <t>ト</t>
    </rPh>
    <rPh sb="500" eb="501">
      <t>ク</t>
    </rPh>
    <rPh sb="505" eb="508">
      <t>シヨウリョウ</t>
    </rPh>
    <rPh sb="509" eb="512">
      <t>テイキテキ</t>
    </rPh>
    <rPh sb="513" eb="515">
      <t>ミナオ</t>
    </rPh>
    <rPh sb="517" eb="518">
      <t>カンガ</t>
    </rPh>
    <rPh sb="520" eb="522">
      <t>ヒツヨウ</t>
    </rPh>
    <phoneticPr fontId="4"/>
  </si>
  <si>
    <t>　本市ではH24から地方公営企業法を適用したため、有形固定資産減価償却率（①）のみから老朽化の度合いを分析することは難しい。また、法定耐用年数を経過した資産がないため、管渠老朽化率（②）は算定されない。しかし今後は耐用年数に達する老朽化資産が多量に発生することが確実である。
　更新した管渠延長の割合を表す管渠改善率（③）で示す通り類似団体より進んで管更生に取り組んでおり、現在はカメラ調査等で発覚した経年劣化の著しい管渠を重点的に更新している。
　現状は新規管渠の布設がほぼ完了した状態であり、今後多量に発生する老朽管の更新時期を平準化するため、計画的に老朽化対策に取り組んでいく。</t>
    <rPh sb="1" eb="3">
      <t>ホンシ</t>
    </rPh>
    <rPh sb="10" eb="12">
      <t>チホウ</t>
    </rPh>
    <rPh sb="12" eb="14">
      <t>コウエイ</t>
    </rPh>
    <rPh sb="14" eb="16">
      <t>キギョウ</t>
    </rPh>
    <rPh sb="16" eb="17">
      <t>ホウ</t>
    </rPh>
    <rPh sb="18" eb="20">
      <t>テキヨウ</t>
    </rPh>
    <rPh sb="25" eb="27">
      <t>ユウケイ</t>
    </rPh>
    <rPh sb="27" eb="29">
      <t>コテイ</t>
    </rPh>
    <rPh sb="29" eb="31">
      <t>シサン</t>
    </rPh>
    <rPh sb="31" eb="33">
      <t>ゲンカ</t>
    </rPh>
    <rPh sb="33" eb="35">
      <t>ショウキャク</t>
    </rPh>
    <rPh sb="35" eb="36">
      <t>リツ</t>
    </rPh>
    <rPh sb="43" eb="46">
      <t>ロウキュウカ</t>
    </rPh>
    <rPh sb="47" eb="49">
      <t>ドア</t>
    </rPh>
    <rPh sb="51" eb="53">
      <t>ブンセキ</t>
    </rPh>
    <rPh sb="58" eb="59">
      <t>ムズカ</t>
    </rPh>
    <rPh sb="65" eb="67">
      <t>ホウテイ</t>
    </rPh>
    <rPh sb="67" eb="69">
      <t>タイヨウ</t>
    </rPh>
    <rPh sb="69" eb="71">
      <t>ネンスウ</t>
    </rPh>
    <rPh sb="72" eb="74">
      <t>ケイカ</t>
    </rPh>
    <rPh sb="76" eb="78">
      <t>シサン</t>
    </rPh>
    <rPh sb="84" eb="86">
      <t>カンキョ</t>
    </rPh>
    <rPh sb="86" eb="89">
      <t>ロウキュウカ</t>
    </rPh>
    <rPh sb="89" eb="90">
      <t>リツ</t>
    </rPh>
    <rPh sb="94" eb="96">
      <t>サンテイ</t>
    </rPh>
    <rPh sb="104" eb="106">
      <t>コンゴ</t>
    </rPh>
    <rPh sb="107" eb="109">
      <t>タイヨウ</t>
    </rPh>
    <rPh sb="109" eb="111">
      <t>ネンスウ</t>
    </rPh>
    <rPh sb="112" eb="113">
      <t>タッ</t>
    </rPh>
    <rPh sb="115" eb="118">
      <t>ロウキュウカ</t>
    </rPh>
    <rPh sb="118" eb="120">
      <t>シサン</t>
    </rPh>
    <rPh sb="121" eb="123">
      <t>タリョウ</t>
    </rPh>
    <rPh sb="124" eb="126">
      <t>ハッセイ</t>
    </rPh>
    <rPh sb="131" eb="133">
      <t>カクジツ</t>
    </rPh>
    <rPh sb="139" eb="141">
      <t>コウシン</t>
    </rPh>
    <rPh sb="143" eb="145">
      <t>カンキョ</t>
    </rPh>
    <rPh sb="145" eb="147">
      <t>エンチョウ</t>
    </rPh>
    <rPh sb="148" eb="150">
      <t>ワリアイ</t>
    </rPh>
    <rPh sb="151" eb="152">
      <t>アラワ</t>
    </rPh>
    <rPh sb="153" eb="155">
      <t>カンキョ</t>
    </rPh>
    <rPh sb="155" eb="157">
      <t>カイゼン</t>
    </rPh>
    <rPh sb="157" eb="158">
      <t>リツ</t>
    </rPh>
    <rPh sb="162" eb="163">
      <t>シメ</t>
    </rPh>
    <rPh sb="164" eb="165">
      <t>トオ</t>
    </rPh>
    <rPh sb="166" eb="168">
      <t>ルイジ</t>
    </rPh>
    <rPh sb="168" eb="170">
      <t>ダンタイ</t>
    </rPh>
    <rPh sb="172" eb="173">
      <t>スス</t>
    </rPh>
    <rPh sb="175" eb="176">
      <t>カン</t>
    </rPh>
    <rPh sb="176" eb="178">
      <t>コウセイ</t>
    </rPh>
    <rPh sb="179" eb="180">
      <t>ト</t>
    </rPh>
    <rPh sb="181" eb="182">
      <t>ク</t>
    </rPh>
    <rPh sb="187" eb="189">
      <t>ゲンザイ</t>
    </rPh>
    <rPh sb="193" eb="195">
      <t>チョウサ</t>
    </rPh>
    <rPh sb="195" eb="196">
      <t>トウ</t>
    </rPh>
    <rPh sb="197" eb="199">
      <t>ハッカク</t>
    </rPh>
    <rPh sb="201" eb="203">
      <t>ケイネン</t>
    </rPh>
    <rPh sb="203" eb="205">
      <t>レッカ</t>
    </rPh>
    <rPh sb="206" eb="207">
      <t>イチジル</t>
    </rPh>
    <rPh sb="209" eb="211">
      <t>カンキョ</t>
    </rPh>
    <rPh sb="212" eb="215">
      <t>ジュウテンテキ</t>
    </rPh>
    <rPh sb="216" eb="218">
      <t>コウシン</t>
    </rPh>
    <rPh sb="225" eb="227">
      <t>ゲンジョウ</t>
    </rPh>
    <rPh sb="228" eb="230">
      <t>シンキ</t>
    </rPh>
    <rPh sb="230" eb="232">
      <t>カンキョ</t>
    </rPh>
    <rPh sb="233" eb="235">
      <t>フセツ</t>
    </rPh>
    <rPh sb="238" eb="240">
      <t>カンリョウ</t>
    </rPh>
    <rPh sb="242" eb="244">
      <t>ジョウタイ</t>
    </rPh>
    <rPh sb="248" eb="250">
      <t>コンゴ</t>
    </rPh>
    <rPh sb="250" eb="252">
      <t>タリョウ</t>
    </rPh>
    <rPh sb="253" eb="255">
      <t>ハッセイ</t>
    </rPh>
    <rPh sb="257" eb="259">
      <t>ロウキュウ</t>
    </rPh>
    <rPh sb="259" eb="260">
      <t>カン</t>
    </rPh>
    <rPh sb="266" eb="269">
      <t>ヘイジュンカ</t>
    </rPh>
    <rPh sb="274" eb="277">
      <t>ケイカクテキ</t>
    </rPh>
    <rPh sb="278" eb="281">
      <t>ロウキュウカ</t>
    </rPh>
    <rPh sb="281" eb="283">
      <t>タイサク</t>
    </rPh>
    <rPh sb="284" eb="285">
      <t>ト</t>
    </rPh>
    <rPh sb="286" eb="287">
      <t>ク</t>
    </rPh>
    <phoneticPr fontId="4"/>
  </si>
  <si>
    <t>　本市公共下水道事業では新規管渠の整備をほぼ完了した状況である。また、S45に事業に着手し、S49から供用開始をしているため、管渠の法定耐用年数である50年を経過した資産は現在のところ存在しない。
　しかし、数年後には耐用年数を超える管渠が増加することや、現在でも経年劣化の著しい資産が増えてきていることから、老朽管の計画的な更新の取り組みを強化していく。
　本市ではR4に経営状況と資産管理を一体的に考えた経営戦略の見直しを行った。現状では比較的安定した経営を行えているが、更生工事の財源を確保し、持続可能な下水道事業を実現するため、この戦略に基づき経営を行う。</t>
    <rPh sb="1" eb="3">
      <t>ホンシ</t>
    </rPh>
    <rPh sb="3" eb="5">
      <t>コウキョウ</t>
    </rPh>
    <rPh sb="5" eb="8">
      <t>ゲスイドウ</t>
    </rPh>
    <rPh sb="8" eb="10">
      <t>ジギョウ</t>
    </rPh>
    <rPh sb="12" eb="14">
      <t>シンキ</t>
    </rPh>
    <rPh sb="14" eb="16">
      <t>カンキョ</t>
    </rPh>
    <rPh sb="17" eb="19">
      <t>セイビ</t>
    </rPh>
    <rPh sb="22" eb="24">
      <t>カンリョウ</t>
    </rPh>
    <rPh sb="26" eb="28">
      <t>ジョウキョウ</t>
    </rPh>
    <rPh sb="39" eb="41">
      <t>ジギョウ</t>
    </rPh>
    <rPh sb="42" eb="44">
      <t>チャクシュ</t>
    </rPh>
    <rPh sb="51" eb="53">
      <t>キョウヨウ</t>
    </rPh>
    <rPh sb="53" eb="55">
      <t>カイシ</t>
    </rPh>
    <rPh sb="63" eb="65">
      <t>カンキョ</t>
    </rPh>
    <rPh sb="66" eb="68">
      <t>ホウテイ</t>
    </rPh>
    <rPh sb="68" eb="70">
      <t>タイヨウ</t>
    </rPh>
    <rPh sb="70" eb="72">
      <t>ネンスウ</t>
    </rPh>
    <rPh sb="77" eb="78">
      <t>ネン</t>
    </rPh>
    <rPh sb="79" eb="81">
      <t>ケイカ</t>
    </rPh>
    <rPh sb="83" eb="85">
      <t>シサン</t>
    </rPh>
    <rPh sb="86" eb="88">
      <t>ゲンザイ</t>
    </rPh>
    <rPh sb="92" eb="94">
      <t>ソンザイ</t>
    </rPh>
    <rPh sb="104" eb="107">
      <t>スウネンゴ</t>
    </rPh>
    <rPh sb="109" eb="111">
      <t>タイヨウ</t>
    </rPh>
    <rPh sb="111" eb="113">
      <t>ネンスウ</t>
    </rPh>
    <rPh sb="114" eb="115">
      <t>コ</t>
    </rPh>
    <rPh sb="117" eb="119">
      <t>カンキョ</t>
    </rPh>
    <rPh sb="120" eb="122">
      <t>ゾウカ</t>
    </rPh>
    <rPh sb="128" eb="130">
      <t>ゲンザイ</t>
    </rPh>
    <rPh sb="132" eb="134">
      <t>ケイネン</t>
    </rPh>
    <rPh sb="134" eb="136">
      <t>レッカ</t>
    </rPh>
    <rPh sb="137" eb="138">
      <t>イチジル</t>
    </rPh>
    <rPh sb="140" eb="142">
      <t>シサン</t>
    </rPh>
    <rPh sb="143" eb="144">
      <t>フ</t>
    </rPh>
    <rPh sb="155" eb="157">
      <t>ロウキュウ</t>
    </rPh>
    <rPh sb="157" eb="158">
      <t>カン</t>
    </rPh>
    <rPh sb="159" eb="162">
      <t>ケイカクテキ</t>
    </rPh>
    <rPh sb="163" eb="165">
      <t>コウシン</t>
    </rPh>
    <rPh sb="166" eb="167">
      <t>ト</t>
    </rPh>
    <rPh sb="168" eb="169">
      <t>ク</t>
    </rPh>
    <rPh sb="171" eb="173">
      <t>キョウカ</t>
    </rPh>
    <rPh sb="180" eb="182">
      <t>ホンシ</t>
    </rPh>
    <rPh sb="187" eb="189">
      <t>ケイエイ</t>
    </rPh>
    <rPh sb="189" eb="191">
      <t>ジョウキョウ</t>
    </rPh>
    <rPh sb="192" eb="194">
      <t>シサン</t>
    </rPh>
    <rPh sb="194" eb="196">
      <t>カンリ</t>
    </rPh>
    <rPh sb="197" eb="200">
      <t>イッタイテキ</t>
    </rPh>
    <rPh sb="201" eb="202">
      <t>カンガ</t>
    </rPh>
    <rPh sb="204" eb="206">
      <t>ケイエイ</t>
    </rPh>
    <rPh sb="206" eb="208">
      <t>センリャク</t>
    </rPh>
    <rPh sb="209" eb="211">
      <t>ミナオ</t>
    </rPh>
    <rPh sb="213" eb="214">
      <t>オコナ</t>
    </rPh>
    <rPh sb="217" eb="219">
      <t>ゲンジョウ</t>
    </rPh>
    <rPh sb="221" eb="224">
      <t>ヒカクテキ</t>
    </rPh>
    <rPh sb="224" eb="226">
      <t>アンテイ</t>
    </rPh>
    <rPh sb="228" eb="230">
      <t>ケイエイ</t>
    </rPh>
    <rPh sb="231" eb="232">
      <t>オコナ</t>
    </rPh>
    <rPh sb="238" eb="240">
      <t>コウセイ</t>
    </rPh>
    <rPh sb="240" eb="242">
      <t>コウジ</t>
    </rPh>
    <rPh sb="243" eb="245">
      <t>ザイゲン</t>
    </rPh>
    <rPh sb="246" eb="248">
      <t>カクホ</t>
    </rPh>
    <rPh sb="250" eb="252">
      <t>ジゾク</t>
    </rPh>
    <rPh sb="252" eb="254">
      <t>カノウ</t>
    </rPh>
    <rPh sb="255" eb="258">
      <t>ゲスイドウ</t>
    </rPh>
    <rPh sb="258" eb="260">
      <t>ジギョウ</t>
    </rPh>
    <rPh sb="261" eb="263">
      <t>ジツゲン</t>
    </rPh>
    <rPh sb="270" eb="272">
      <t>センリャク</t>
    </rPh>
    <rPh sb="273" eb="274">
      <t>モト</t>
    </rPh>
    <rPh sb="276" eb="278">
      <t>ケイエイ</t>
    </rPh>
    <rPh sb="279" eb="280">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</si>
</sst>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0.97</c:v>
                </c:pt>
                <c:pt idx="1">
                  <c:v>0.31</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187-4707-BD06-9262462C96F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0.09</c:v>
                </c:pt>
                <c:pt idx="2">
                  <c:v>0.09</c:v>
                </c:pt>
                <c:pt idx="3">
                  <c:v>0.17</c:v>
                </c:pt>
                <c:pt idx="4">
                  <c:v>0.13</c:v>
                </c:pt>
              </c:numCache>
            </c:numRef>
          </c:val>
          <c:smooth val="0"/>
          <c:extLst>
            <c:ext xmlns:c16="http://schemas.microsoft.com/office/drawing/2014/chart" uri="{C3380CC4-5D6E-409C-BE32-E72D297353CC}">
              <c16:uniqueId val="{00000001-D187-4707-BD06-9262462C96F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4B5-46B7-B786-EBFE48E95DA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65.040000000000006</c:v>
                </c:pt>
                <c:pt idx="1">
                  <c:v>68.31</c:v>
                </c:pt>
                <c:pt idx="2">
                  <c:v>65.28</c:v>
                </c:pt>
                <c:pt idx="3">
                  <c:v>64.92</c:v>
                </c:pt>
                <c:pt idx="4">
                  <c:v>64.14</c:v>
                </c:pt>
              </c:numCache>
            </c:numRef>
          </c:val>
          <c:smooth val="0"/>
          <c:extLst>
            <c:ext xmlns:c16="http://schemas.microsoft.com/office/drawing/2014/chart" uri="{C3380CC4-5D6E-409C-BE32-E72D297353CC}">
              <c16:uniqueId val="{00000001-34B5-46B7-B786-EBFE48E95DA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96.3</c:v>
                </c:pt>
                <c:pt idx="1">
                  <c:v>95.93</c:v>
                </c:pt>
                <c:pt idx="2">
                  <c:v>96.72</c:v>
                </c:pt>
                <c:pt idx="3">
                  <c:v>96.37</c:v>
                </c:pt>
                <c:pt idx="4">
                  <c:v>96.66</c:v>
                </c:pt>
              </c:numCache>
            </c:numRef>
          </c:val>
          <c:extLst>
            <c:ext xmlns:c16="http://schemas.microsoft.com/office/drawing/2014/chart" uri="{C3380CC4-5D6E-409C-BE32-E72D297353CC}">
              <c16:uniqueId val="{00000000-0083-49FF-B594-58D434C1BFF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92.55</c:v>
                </c:pt>
                <c:pt idx="1">
                  <c:v>92.62</c:v>
                </c:pt>
                <c:pt idx="2">
                  <c:v>92.72</c:v>
                </c:pt>
                <c:pt idx="3">
                  <c:v>92.88</c:v>
                </c:pt>
                <c:pt idx="4">
                  <c:v>92.9</c:v>
                </c:pt>
              </c:numCache>
            </c:numRef>
          </c:val>
          <c:smooth val="0"/>
          <c:extLst>
            <c:ext xmlns:c16="http://schemas.microsoft.com/office/drawing/2014/chart" uri="{C3380CC4-5D6E-409C-BE32-E72D297353CC}">
              <c16:uniqueId val="{00000001-0083-49FF-B594-58D434C1BFF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106.29</c:v>
                </c:pt>
                <c:pt idx="1">
                  <c:v>100.15</c:v>
                </c:pt>
                <c:pt idx="2">
                  <c:v>97.08</c:v>
                </c:pt>
                <c:pt idx="3">
                  <c:v>109.34</c:v>
                </c:pt>
                <c:pt idx="4">
                  <c:v>112.36</c:v>
                </c:pt>
              </c:numCache>
            </c:numRef>
          </c:val>
          <c:extLst>
            <c:ext xmlns:c16="http://schemas.microsoft.com/office/drawing/2014/chart" uri="{C3380CC4-5D6E-409C-BE32-E72D297353CC}">
              <c16:uniqueId val="{00000000-1766-47D7-AAF3-17E3600C5F1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106.9</c:v>
                </c:pt>
                <c:pt idx="1">
                  <c:v>106.99</c:v>
                </c:pt>
                <c:pt idx="2">
                  <c:v>107.85</c:v>
                </c:pt>
                <c:pt idx="3">
                  <c:v>108.04</c:v>
                </c:pt>
                <c:pt idx="4">
                  <c:v>107.49</c:v>
                </c:pt>
              </c:numCache>
            </c:numRef>
          </c:val>
          <c:smooth val="0"/>
          <c:extLst>
            <c:ext xmlns:c16="http://schemas.microsoft.com/office/drawing/2014/chart" uri="{C3380CC4-5D6E-409C-BE32-E72D297353CC}">
              <c16:uniqueId val="{00000001-1766-47D7-AAF3-17E3600C5F1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17.829999999999998</c:v>
                </c:pt>
                <c:pt idx="1">
                  <c:v>19.649999999999999</c:v>
                </c:pt>
                <c:pt idx="2">
                  <c:v>21.48</c:v>
                </c:pt>
                <c:pt idx="3">
                  <c:v>23.48</c:v>
                </c:pt>
                <c:pt idx="4">
                  <c:v>25.59</c:v>
                </c:pt>
              </c:numCache>
            </c:numRef>
          </c:val>
          <c:extLst>
            <c:ext xmlns:c16="http://schemas.microsoft.com/office/drawing/2014/chart" uri="{C3380CC4-5D6E-409C-BE32-E72D297353CC}">
              <c16:uniqueId val="{00000000-4020-4A90-8657-4EB62B26D06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26.13</c:v>
                </c:pt>
                <c:pt idx="1">
                  <c:v>26.36</c:v>
                </c:pt>
                <c:pt idx="2">
                  <c:v>23.79</c:v>
                </c:pt>
                <c:pt idx="3">
                  <c:v>25.66</c:v>
                </c:pt>
                <c:pt idx="4">
                  <c:v>27.46</c:v>
                </c:pt>
              </c:numCache>
            </c:numRef>
          </c:val>
          <c:smooth val="0"/>
          <c:extLst>
            <c:ext xmlns:c16="http://schemas.microsoft.com/office/drawing/2014/chart" uri="{C3380CC4-5D6E-409C-BE32-E72D297353CC}">
              <c16:uniqueId val="{00000001-4020-4A90-8657-4EB62B26D06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9F4-448E-8571-768C519494C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1.03</c:v>
                </c:pt>
                <c:pt idx="1">
                  <c:v>1.43</c:v>
                </c:pt>
                <c:pt idx="2">
                  <c:v>1.22</c:v>
                </c:pt>
                <c:pt idx="3">
                  <c:v>1.61</c:v>
                </c:pt>
                <c:pt idx="4">
                  <c:v>2.08</c:v>
                </c:pt>
              </c:numCache>
            </c:numRef>
          </c:val>
          <c:smooth val="0"/>
          <c:extLst>
            <c:ext xmlns:c16="http://schemas.microsoft.com/office/drawing/2014/chart" uri="{C3380CC4-5D6E-409C-BE32-E72D297353CC}">
              <c16:uniqueId val="{00000001-39F4-448E-8571-768C519494C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
                  <c:v>0</c:v>
                </c:pt>
                <c:pt idx="1">
                  <c:v>0.92</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1D8B-45CC-9B10-1755D80B34F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9.06</c:v>
                </c:pt>
                <c:pt idx="1">
                  <c:v>7.42</c:v>
                </c:pt>
                <c:pt idx="2">
                  <c:v>4.72</c:v>
                </c:pt>
                <c:pt idx="3">
                  <c:v>4.49</c:v>
                </c:pt>
                <c:pt idx="4">
                  <c:v>5.41</c:v>
                </c:pt>
              </c:numCache>
            </c:numRef>
          </c:val>
          <c:smooth val="0"/>
          <c:extLst>
            <c:ext xmlns:c16="http://schemas.microsoft.com/office/drawing/2014/chart" uri="{C3380CC4-5D6E-409C-BE32-E72D297353CC}">
              <c16:uniqueId val="{00000001-1D8B-45CC-9B10-1755D80B34F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131.41</c:v>
                </c:pt>
                <c:pt idx="1">
                  <c:v>132.51</c:v>
                </c:pt>
                <c:pt idx="2">
                  <c:v>81.5</c:v>
                </c:pt>
                <c:pt idx="3">
                  <c:v>90.16</c:v>
                </c:pt>
                <c:pt idx="4">
                  <c:v>112.28</c:v>
                </c:pt>
              </c:numCache>
            </c:numRef>
          </c:val>
          <c:extLst>
            <c:ext xmlns:c16="http://schemas.microsoft.com/office/drawing/2014/chart" uri="{C3380CC4-5D6E-409C-BE32-E72D297353CC}">
              <c16:uniqueId val="{00000000-46FF-4F87-B0DD-41E9A3D756A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76.31</c:v>
                </c:pt>
                <c:pt idx="1">
                  <c:v>68.180000000000007</c:v>
                </c:pt>
                <c:pt idx="2">
                  <c:v>67.930000000000007</c:v>
                </c:pt>
                <c:pt idx="3">
                  <c:v>68.53</c:v>
                </c:pt>
                <c:pt idx="4">
                  <c:v>69.180000000000007</c:v>
                </c:pt>
              </c:numCache>
            </c:numRef>
          </c:val>
          <c:smooth val="0"/>
          <c:extLst>
            <c:ext xmlns:c16="http://schemas.microsoft.com/office/drawing/2014/chart" uri="{C3380CC4-5D6E-409C-BE32-E72D297353CC}">
              <c16:uniqueId val="{00000001-46FF-4F87-B0DD-41E9A3D756A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512.33000000000004</c:v>
                </c:pt>
                <c:pt idx="1">
                  <c:v>553.97</c:v>
                </c:pt>
                <c:pt idx="2">
                  <c:v>595.14</c:v>
                </c:pt>
                <c:pt idx="3">
                  <c:v>462.95</c:v>
                </c:pt>
                <c:pt idx="4">
                  <c:v>465.98</c:v>
                </c:pt>
              </c:numCache>
            </c:numRef>
          </c:val>
          <c:extLst>
            <c:ext xmlns:c16="http://schemas.microsoft.com/office/drawing/2014/chart" uri="{C3380CC4-5D6E-409C-BE32-E72D297353CC}">
              <c16:uniqueId val="{00000000-242F-4778-BDD4-3803A5C60C9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820.36</c:v>
                </c:pt>
                <c:pt idx="1">
                  <c:v>847.44</c:v>
                </c:pt>
                <c:pt idx="2">
                  <c:v>857.88</c:v>
                </c:pt>
                <c:pt idx="3">
                  <c:v>825.1</c:v>
                </c:pt>
                <c:pt idx="4">
                  <c:v>789.87</c:v>
                </c:pt>
              </c:numCache>
            </c:numRef>
          </c:val>
          <c:smooth val="0"/>
          <c:extLst>
            <c:ext xmlns:c16="http://schemas.microsoft.com/office/drawing/2014/chart" uri="{C3380CC4-5D6E-409C-BE32-E72D297353CC}">
              <c16:uniqueId val="{00000001-242F-4778-BDD4-3803A5C60C9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91.52</c:v>
                </c:pt>
                <c:pt idx="2">
                  <c:v>85.17</c:v>
                </c:pt>
                <c:pt idx="3">
                  <c:v>103.44</c:v>
                </c:pt>
                <c:pt idx="4">
                  <c:v>110.04</c:v>
                </c:pt>
              </c:numCache>
            </c:numRef>
          </c:val>
          <c:extLst>
            <c:ext xmlns:c16="http://schemas.microsoft.com/office/drawing/2014/chart" uri="{C3380CC4-5D6E-409C-BE32-E72D297353CC}">
              <c16:uniqueId val="{00000000-AF1F-43A4-81C6-7D91BF703BA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95.4</c:v>
                </c:pt>
                <c:pt idx="1">
                  <c:v>94.69</c:v>
                </c:pt>
                <c:pt idx="2">
                  <c:v>94.97</c:v>
                </c:pt>
                <c:pt idx="3">
                  <c:v>97.07</c:v>
                </c:pt>
                <c:pt idx="4">
                  <c:v>98.06</c:v>
                </c:pt>
              </c:numCache>
            </c:numRef>
          </c:val>
          <c:smooth val="0"/>
          <c:extLst>
            <c:ext xmlns:c16="http://schemas.microsoft.com/office/drawing/2014/chart" uri="{C3380CC4-5D6E-409C-BE32-E72D297353CC}">
              <c16:uniqueId val="{00000001-AF1F-43A4-81C6-7D91BF703BA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157.63999999999999</c:v>
                </c:pt>
                <c:pt idx="1">
                  <c:v>156.04</c:v>
                </c:pt>
                <c:pt idx="2">
                  <c:v>161.43</c:v>
                </c:pt>
                <c:pt idx="3">
                  <c:v>153.56</c:v>
                </c:pt>
                <c:pt idx="4">
                  <c:v>144.26</c:v>
                </c:pt>
              </c:numCache>
            </c:numRef>
          </c:val>
          <c:extLst>
            <c:ext xmlns:c16="http://schemas.microsoft.com/office/drawing/2014/chart" uri="{C3380CC4-5D6E-409C-BE32-E72D297353CC}">
              <c16:uniqueId val="{00000000-C9D4-4EED-B904-E7E8DD887B1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163.19999999999999</c:v>
                </c:pt>
                <c:pt idx="1">
                  <c:v>159.78</c:v>
                </c:pt>
                <c:pt idx="2">
                  <c:v>159.49</c:v>
                </c:pt>
                <c:pt idx="3">
                  <c:v>157.81</c:v>
                </c:pt>
                <c:pt idx="4">
                  <c:v>157.37</c:v>
                </c:pt>
              </c:numCache>
            </c:numRef>
          </c:val>
          <c:smooth val="0"/>
          <c:extLst>
            <c:ext xmlns:c16="http://schemas.microsoft.com/office/drawing/2014/chart" uri="{C3380CC4-5D6E-409C-BE32-E72D297353CC}">
              <c16:uniqueId val="{00000001-C9D4-4EED-B904-E7E8DD887B1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S1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天童市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Bd1</v>
      </c>
      <c r="X8" s="66"/>
      <c r="Y8" s="66"/>
      <c r="Z8" s="66"/>
      <c r="AA8" s="66"/>
      <c r="AB8" s="66"/>
      <c r="AC8" s="66"/>
      <c r="AD8" s="67" t="str">
        <f>データ!$M$6</f>
        <v>非設置</v>
      </c>
      <c r="AE8" s="67"/>
      <c r="AF8" s="67"/>
      <c r="AG8" s="67"/>
      <c r="AH8" s="67"/>
      <c r="AI8" s="67"/>
      <c r="AJ8" s="67"/>
      <c r="AK8" s="3"/>
      <c r="AL8" s="55">
        <f>データ!S6</f>
        <v>61052</v>
      </c>
      <c r="AM8" s="55"/>
      <c r="AN8" s="55"/>
      <c r="AO8" s="55"/>
      <c r="AP8" s="55"/>
      <c r="AQ8" s="55"/>
      <c r="AR8" s="55"/>
      <c r="AS8" s="55"/>
      <c r="AT8" s="54">
        <f>データ!T6</f>
        <v>113.02</v>
      </c>
      <c r="AU8" s="54"/>
      <c r="AV8" s="54"/>
      <c r="AW8" s="54"/>
      <c r="AX8" s="54"/>
      <c r="AY8" s="54"/>
      <c r="AZ8" s="54"/>
      <c r="BA8" s="54"/>
      <c r="BB8" s="54">
        <f>データ!U6</f>
        <v>540.19000000000005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56.36</v>
      </c>
      <c r="J10" s="54"/>
      <c r="K10" s="54"/>
      <c r="L10" s="54"/>
      <c r="M10" s="54"/>
      <c r="N10" s="54"/>
      <c r="O10" s="54"/>
      <c r="P10" s="54">
        <f>データ!P6</f>
        <v>77.98</v>
      </c>
      <c r="Q10" s="54"/>
      <c r="R10" s="54"/>
      <c r="S10" s="54"/>
      <c r="T10" s="54"/>
      <c r="U10" s="54"/>
      <c r="V10" s="54"/>
      <c r="W10" s="54">
        <f>データ!Q6</f>
        <v>72.099999999999994</v>
      </c>
      <c r="X10" s="54"/>
      <c r="Y10" s="54"/>
      <c r="Z10" s="54"/>
      <c r="AA10" s="54"/>
      <c r="AB10" s="54"/>
      <c r="AC10" s="54"/>
      <c r="AD10" s="55">
        <f>データ!R6</f>
        <v>3300</v>
      </c>
      <c r="AE10" s="55"/>
      <c r="AF10" s="55"/>
      <c r="AG10" s="55"/>
      <c r="AH10" s="55"/>
      <c r="AI10" s="55"/>
      <c r="AJ10" s="55"/>
      <c r="AK10" s="2"/>
      <c r="AL10" s="55">
        <f>データ!V6</f>
        <v>47417</v>
      </c>
      <c r="AM10" s="55"/>
      <c r="AN10" s="55"/>
      <c r="AO10" s="55"/>
      <c r="AP10" s="55"/>
      <c r="AQ10" s="55"/>
      <c r="AR10" s="55"/>
      <c r="AS10" s="55"/>
      <c r="AT10" s="54">
        <f>データ!W6</f>
        <v>15.34</v>
      </c>
      <c r="AU10" s="54"/>
      <c r="AV10" s="54"/>
      <c r="AW10" s="54"/>
      <c r="AX10" s="54"/>
      <c r="AY10" s="54"/>
      <c r="AZ10" s="54"/>
      <c r="BA10" s="54"/>
      <c r="BB10" s="54">
        <f>データ!X6</f>
        <v>3091.07</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8ffI2BmKqaxwWKQk8Aa63PhX03Kjd+stp1vRkxb+7DktffXN4KTGknEbfCNPtl47F832r53QZDrB2zMyyweWhg==" saltValue="jcOO6BmuP1cQcs0QViLmn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62103</v>
      </c>
      <c r="D6" s="19">
        <f t="shared" si="3"/>
        <v>46</v>
      </c>
      <c r="E6" s="19">
        <f t="shared" si="3"/>
        <v>17</v>
      </c>
      <c r="F6" s="19">
        <f t="shared" si="3"/>
        <v>1</v>
      </c>
      <c r="G6" s="19">
        <f t="shared" si="3"/>
        <v>0</v>
      </c>
      <c r="H6" s="19" t="str">
        <f t="shared" si="3"/>
        <v>山形県　天童市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56.36</v>
      </c>
      <c r="P6" s="20">
        <f t="shared" si="3"/>
        <v>77.98</v>
      </c>
      <c r="Q6" s="20">
        <f t="shared" si="3"/>
        <v>72.099999999999994</v>
      </c>
      <c r="R6" s="20">
        <f t="shared" si="3"/>
        <v>3300</v>
      </c>
      <c r="S6" s="20">
        <f t="shared" si="3"/>
        <v>61052</v>
      </c>
      <c r="T6" s="20">
        <f t="shared" si="3"/>
        <v>113.02</v>
      </c>
      <c r="U6" s="20">
        <f t="shared" si="3"/>
        <v>540.19000000000005</v>
      </c>
      <c r="V6" s="20">
        <f t="shared" si="3"/>
        <v>47417</v>
      </c>
      <c r="W6" s="20">
        <f t="shared" si="3"/>
        <v>15.34</v>
      </c>
      <c r="X6" s="20">
        <f t="shared" si="3"/>
        <v>3091.07</v>
      </c>
      <c r="Y6" s="21">
        <f>IF(Y7="",NA(),Y7)</f>
        <v>106.29</v>
      </c>
      <c r="Z6" s="21">
        <f t="shared" ref="Z6:AH6" si="4">IF(Z7="",NA(),Z7)</f>
        <v>100.15</v>
      </c>
      <c r="AA6" s="21">
        <f t="shared" si="4"/>
        <v>97.08</v>
      </c>
      <c r="AB6" s="21">
        <f t="shared" si="4"/>
        <v>109.34</v>
      </c>
      <c r="AC6" s="21">
        <f t="shared" si="4"/>
        <v>112.36</v>
      </c>
      <c r="AD6" s="21">
        <f t="shared" si="4"/>
        <v>106.9</v>
      </c>
      <c r="AE6" s="21">
        <f t="shared" si="4"/>
        <v>106.99</v>
      </c>
      <c r="AF6" s="21">
        <f t="shared" si="4"/>
        <v>107.85</v>
      </c>
      <c r="AG6" s="21">
        <f t="shared" si="4"/>
        <v>108.04</v>
      </c>
      <c r="AH6" s="21">
        <f t="shared" si="4"/>
        <v>107.49</v>
      </c>
      <c r="AI6" s="20" t="str">
        <f>IF(AI7="","",IF(AI7="-","【-】","【"&amp;SUBSTITUTE(TEXT(AI7,"#,##0.00"),"-","△")&amp;"】"))</f>
        <v>【106.11】</v>
      </c>
      <c r="AJ6" s="20">
        <f>IF(AJ7="",NA(),AJ7)</f>
        <v>0</v>
      </c>
      <c r="AK6" s="21">
        <f t="shared" ref="AK6:AS6" si="5">IF(AK7="",NA(),AK7)</f>
        <v>0.92</v>
      </c>
      <c r="AL6" s="20">
        <f t="shared" si="5"/>
        <v>0</v>
      </c>
      <c r="AM6" s="20">
        <f t="shared" si="5"/>
        <v>0</v>
      </c>
      <c r="AN6" s="20">
        <f t="shared" si="5"/>
        <v>0</v>
      </c>
      <c r="AO6" s="21">
        <f t="shared" si="5"/>
        <v>9.06</v>
      </c>
      <c r="AP6" s="21">
        <f t="shared" si="5"/>
        <v>7.42</v>
      </c>
      <c r="AQ6" s="21">
        <f t="shared" si="5"/>
        <v>4.72</v>
      </c>
      <c r="AR6" s="21">
        <f t="shared" si="5"/>
        <v>4.49</v>
      </c>
      <c r="AS6" s="21">
        <f t="shared" si="5"/>
        <v>5.41</v>
      </c>
      <c r="AT6" s="20" t="str">
        <f>IF(AT7="","",IF(AT7="-","【-】","【"&amp;SUBSTITUTE(TEXT(AT7,"#,##0.00"),"-","△")&amp;"】"))</f>
        <v>【3.15】</v>
      </c>
      <c r="AU6" s="21">
        <f>IF(AU7="",NA(),AU7)</f>
        <v>131.41</v>
      </c>
      <c r="AV6" s="21">
        <f t="shared" ref="AV6:BD6" si="6">IF(AV7="",NA(),AV7)</f>
        <v>132.51</v>
      </c>
      <c r="AW6" s="21">
        <f t="shared" si="6"/>
        <v>81.5</v>
      </c>
      <c r="AX6" s="21">
        <f t="shared" si="6"/>
        <v>90.16</v>
      </c>
      <c r="AY6" s="21">
        <f t="shared" si="6"/>
        <v>112.28</v>
      </c>
      <c r="AZ6" s="21">
        <f t="shared" si="6"/>
        <v>76.31</v>
      </c>
      <c r="BA6" s="21">
        <f t="shared" si="6"/>
        <v>68.180000000000007</v>
      </c>
      <c r="BB6" s="21">
        <f t="shared" si="6"/>
        <v>67.930000000000007</v>
      </c>
      <c r="BC6" s="21">
        <f t="shared" si="6"/>
        <v>68.53</v>
      </c>
      <c r="BD6" s="21">
        <f t="shared" si="6"/>
        <v>69.180000000000007</v>
      </c>
      <c r="BE6" s="20" t="str">
        <f>IF(BE7="","",IF(BE7="-","【-】","【"&amp;SUBSTITUTE(TEXT(BE7,"#,##0.00"),"-","△")&amp;"】"))</f>
        <v>【73.44】</v>
      </c>
      <c r="BF6" s="21">
        <f>IF(BF7="",NA(),BF7)</f>
        <v>512.33000000000004</v>
      </c>
      <c r="BG6" s="21">
        <f t="shared" ref="BG6:BO6" si="7">IF(BG7="",NA(),BG7)</f>
        <v>553.97</v>
      </c>
      <c r="BH6" s="21">
        <f t="shared" si="7"/>
        <v>595.14</v>
      </c>
      <c r="BI6" s="21">
        <f t="shared" si="7"/>
        <v>462.95</v>
      </c>
      <c r="BJ6" s="21">
        <f t="shared" si="7"/>
        <v>465.98</v>
      </c>
      <c r="BK6" s="21">
        <f t="shared" si="7"/>
        <v>820.36</v>
      </c>
      <c r="BL6" s="21">
        <f t="shared" si="7"/>
        <v>847.44</v>
      </c>
      <c r="BM6" s="21">
        <f t="shared" si="7"/>
        <v>857.88</v>
      </c>
      <c r="BN6" s="21">
        <f t="shared" si="7"/>
        <v>825.1</v>
      </c>
      <c r="BO6" s="21">
        <f t="shared" si="7"/>
        <v>789.87</v>
      </c>
      <c r="BP6" s="20" t="str">
        <f>IF(BP7="","",IF(BP7="-","【-】","【"&amp;SUBSTITUTE(TEXT(BP7,"#,##0.00"),"-","△")&amp;"】"))</f>
        <v>【652.82】</v>
      </c>
      <c r="BQ6" s="21">
        <f>IF(BQ7="",NA(),BQ7)</f>
        <v>100</v>
      </c>
      <c r="BR6" s="21">
        <f t="shared" ref="BR6:BZ6" si="8">IF(BR7="",NA(),BR7)</f>
        <v>91.52</v>
      </c>
      <c r="BS6" s="21">
        <f t="shared" si="8"/>
        <v>85.17</v>
      </c>
      <c r="BT6" s="21">
        <f t="shared" si="8"/>
        <v>103.44</v>
      </c>
      <c r="BU6" s="21">
        <f t="shared" si="8"/>
        <v>110.04</v>
      </c>
      <c r="BV6" s="21">
        <f t="shared" si="8"/>
        <v>95.4</v>
      </c>
      <c r="BW6" s="21">
        <f t="shared" si="8"/>
        <v>94.69</v>
      </c>
      <c r="BX6" s="21">
        <f t="shared" si="8"/>
        <v>94.97</v>
      </c>
      <c r="BY6" s="21">
        <f t="shared" si="8"/>
        <v>97.07</v>
      </c>
      <c r="BZ6" s="21">
        <f t="shared" si="8"/>
        <v>98.06</v>
      </c>
      <c r="CA6" s="20" t="str">
        <f>IF(CA7="","",IF(CA7="-","【-】","【"&amp;SUBSTITUTE(TEXT(CA7,"#,##0.00"),"-","△")&amp;"】"))</f>
        <v>【97.61】</v>
      </c>
      <c r="CB6" s="21">
        <f>IF(CB7="",NA(),CB7)</f>
        <v>157.63999999999999</v>
      </c>
      <c r="CC6" s="21">
        <f t="shared" ref="CC6:CK6" si="9">IF(CC7="",NA(),CC7)</f>
        <v>156.04</v>
      </c>
      <c r="CD6" s="21">
        <f t="shared" si="9"/>
        <v>161.43</v>
      </c>
      <c r="CE6" s="21">
        <f t="shared" si="9"/>
        <v>153.56</v>
      </c>
      <c r="CF6" s="21">
        <f t="shared" si="9"/>
        <v>144.26</v>
      </c>
      <c r="CG6" s="21">
        <f t="shared" si="9"/>
        <v>163.19999999999999</v>
      </c>
      <c r="CH6" s="21">
        <f t="shared" si="9"/>
        <v>159.78</v>
      </c>
      <c r="CI6" s="21">
        <f t="shared" si="9"/>
        <v>159.49</v>
      </c>
      <c r="CJ6" s="21">
        <f t="shared" si="9"/>
        <v>157.81</v>
      </c>
      <c r="CK6" s="21">
        <f t="shared" si="9"/>
        <v>157.37</v>
      </c>
      <c r="CL6" s="20" t="str">
        <f>IF(CL7="","",IF(CL7="-","【-】","【"&amp;SUBSTITUTE(TEXT(CL7,"#,##0.00"),"-","△")&amp;"】"))</f>
        <v>【138.29】</v>
      </c>
      <c r="CM6" s="21" t="str">
        <f>IF(CM7="",NA(),CM7)</f>
        <v>-</v>
      </c>
      <c r="CN6" s="21" t="str">
        <f t="shared" ref="CN6:CV6" si="10">IF(CN7="",NA(),CN7)</f>
        <v>-</v>
      </c>
      <c r="CO6" s="21" t="str">
        <f t="shared" si="10"/>
        <v>-</v>
      </c>
      <c r="CP6" s="21" t="str">
        <f t="shared" si="10"/>
        <v>-</v>
      </c>
      <c r="CQ6" s="21" t="str">
        <f t="shared" si="10"/>
        <v>-</v>
      </c>
      <c r="CR6" s="21">
        <f t="shared" si="10"/>
        <v>65.040000000000006</v>
      </c>
      <c r="CS6" s="21">
        <f t="shared" si="10"/>
        <v>68.31</v>
      </c>
      <c r="CT6" s="21">
        <f t="shared" si="10"/>
        <v>65.28</v>
      </c>
      <c r="CU6" s="21">
        <f t="shared" si="10"/>
        <v>64.92</v>
      </c>
      <c r="CV6" s="21">
        <f t="shared" si="10"/>
        <v>64.14</v>
      </c>
      <c r="CW6" s="20" t="str">
        <f>IF(CW7="","",IF(CW7="-","【-】","【"&amp;SUBSTITUTE(TEXT(CW7,"#,##0.00"),"-","△")&amp;"】"))</f>
        <v>【59.10】</v>
      </c>
      <c r="CX6" s="21">
        <f>IF(CX7="",NA(),CX7)</f>
        <v>96.3</v>
      </c>
      <c r="CY6" s="21">
        <f t="shared" ref="CY6:DG6" si="11">IF(CY7="",NA(),CY7)</f>
        <v>95.93</v>
      </c>
      <c r="CZ6" s="21">
        <f t="shared" si="11"/>
        <v>96.72</v>
      </c>
      <c r="DA6" s="21">
        <f t="shared" si="11"/>
        <v>96.37</v>
      </c>
      <c r="DB6" s="21">
        <f t="shared" si="11"/>
        <v>96.66</v>
      </c>
      <c r="DC6" s="21">
        <f t="shared" si="11"/>
        <v>92.55</v>
      </c>
      <c r="DD6" s="21">
        <f t="shared" si="11"/>
        <v>92.62</v>
      </c>
      <c r="DE6" s="21">
        <f t="shared" si="11"/>
        <v>92.72</v>
      </c>
      <c r="DF6" s="21">
        <f t="shared" si="11"/>
        <v>92.88</v>
      </c>
      <c r="DG6" s="21">
        <f t="shared" si="11"/>
        <v>92.9</v>
      </c>
      <c r="DH6" s="20" t="str">
        <f>IF(DH7="","",IF(DH7="-","【-】","【"&amp;SUBSTITUTE(TEXT(DH7,"#,##0.00"),"-","△")&amp;"】"))</f>
        <v>【95.82】</v>
      </c>
      <c r="DI6" s="21">
        <f>IF(DI7="",NA(),DI7)</f>
        <v>17.829999999999998</v>
      </c>
      <c r="DJ6" s="21">
        <f t="shared" ref="DJ6:DR6" si="12">IF(DJ7="",NA(),DJ7)</f>
        <v>19.649999999999999</v>
      </c>
      <c r="DK6" s="21">
        <f t="shared" si="12"/>
        <v>21.48</v>
      </c>
      <c r="DL6" s="21">
        <f t="shared" si="12"/>
        <v>23.48</v>
      </c>
      <c r="DM6" s="21">
        <f t="shared" si="12"/>
        <v>25.59</v>
      </c>
      <c r="DN6" s="21">
        <f t="shared" si="12"/>
        <v>26.13</v>
      </c>
      <c r="DO6" s="21">
        <f t="shared" si="12"/>
        <v>26.36</v>
      </c>
      <c r="DP6" s="21">
        <f t="shared" si="12"/>
        <v>23.79</v>
      </c>
      <c r="DQ6" s="21">
        <f t="shared" si="12"/>
        <v>25.66</v>
      </c>
      <c r="DR6" s="21">
        <f t="shared" si="12"/>
        <v>27.46</v>
      </c>
      <c r="DS6" s="20" t="str">
        <f>IF(DS7="","",IF(DS7="-","【-】","【"&amp;SUBSTITUTE(TEXT(DS7,"#,##0.00"),"-","△")&amp;"】"))</f>
        <v>【39.74】</v>
      </c>
      <c r="DT6" s="20">
        <f>IF(DT7="",NA(),DT7)</f>
        <v>0</v>
      </c>
      <c r="DU6" s="20">
        <f t="shared" ref="DU6:EC6" si="13">IF(DU7="",NA(),DU7)</f>
        <v>0</v>
      </c>
      <c r="DV6" s="20">
        <f t="shared" si="13"/>
        <v>0</v>
      </c>
      <c r="DW6" s="20">
        <f t="shared" si="13"/>
        <v>0</v>
      </c>
      <c r="DX6" s="20">
        <f t="shared" si="13"/>
        <v>0</v>
      </c>
      <c r="DY6" s="21">
        <f t="shared" si="13"/>
        <v>1.03</v>
      </c>
      <c r="DZ6" s="21">
        <f t="shared" si="13"/>
        <v>1.43</v>
      </c>
      <c r="EA6" s="21">
        <f t="shared" si="13"/>
        <v>1.22</v>
      </c>
      <c r="EB6" s="21">
        <f t="shared" si="13"/>
        <v>1.61</v>
      </c>
      <c r="EC6" s="21">
        <f t="shared" si="13"/>
        <v>2.08</v>
      </c>
      <c r="ED6" s="20" t="str">
        <f>IF(ED7="","",IF(ED7="-","【-】","【"&amp;SUBSTITUTE(TEXT(ED7,"#,##0.00"),"-","△")&amp;"】"))</f>
        <v>【7.62】</v>
      </c>
      <c r="EE6" s="21">
        <f>IF(EE7="",NA(),EE7)</f>
        <v>0.97</v>
      </c>
      <c r="EF6" s="21">
        <f t="shared" ref="EF6:EN6" si="14">IF(EF7="",NA(),EF7)</f>
        <v>0.31</v>
      </c>
      <c r="EG6" s="20">
        <f t="shared" si="14"/>
        <v>0</v>
      </c>
      <c r="EH6" s="20">
        <f t="shared" si="14"/>
        <v>0</v>
      </c>
      <c r="EI6" s="20">
        <f t="shared" si="14"/>
        <v>0</v>
      </c>
      <c r="EJ6" s="21">
        <f t="shared" si="14"/>
        <v>0.1</v>
      </c>
      <c r="EK6" s="21">
        <f t="shared" si="14"/>
        <v>0.09</v>
      </c>
      <c r="EL6" s="21">
        <f t="shared" si="14"/>
        <v>0.09</v>
      </c>
      <c r="EM6" s="21">
        <f t="shared" si="14"/>
        <v>0.17</v>
      </c>
      <c r="EN6" s="21">
        <f t="shared" si="14"/>
        <v>0.13</v>
      </c>
      <c r="EO6" s="20" t="str">
        <f>IF(EO7="","",IF(EO7="-","【-】","【"&amp;SUBSTITUTE(TEXT(EO7,"#,##0.00"),"-","△")&amp;"】"))</f>
        <v>【0.23】</v>
      </c>
    </row>
    <row r="7" spans="1:148" s="22" customFormat="1" x14ac:dyDescent="0.15">
      <c r="A7" s="14"/>
      <c r="B7" s="23">
        <v>2022</v>
      </c>
      <c r="C7" s="23">
        <v>62103</v>
      </c>
      <c r="D7" s="23">
        <v>46</v>
      </c>
      <c r="E7" s="23">
        <v>17</v>
      </c>
      <c r="F7" s="23">
        <v>1</v>
      </c>
      <c r="G7" s="23">
        <v>0</v>
      </c>
      <c r="H7" s="23" t="s">
        <v>96</v>
      </c>
      <c r="I7" s="23" t="s">
        <v>97</v>
      </c>
      <c r="J7" s="23" t="s">
        <v>98</v>
      </c>
      <c r="K7" s="23" t="s">
        <v>99</v>
      </c>
      <c r="L7" s="23" t="s">
        <v>100</v>
      </c>
      <c r="M7" s="23" t="s">
        <v>101</v>
      </c>
      <c r="N7" s="24" t="s">
        <v>102</v>
      </c>
      <c r="O7" s="24">
        <v>56.36</v>
      </c>
      <c r="P7" s="24">
        <v>77.98</v>
      </c>
      <c r="Q7" s="24">
        <v>72.099999999999994</v>
      </c>
      <c r="R7" s="24">
        <v>3300</v>
      </c>
      <c r="S7" s="24">
        <v>61052</v>
      </c>
      <c r="T7" s="24">
        <v>113.02</v>
      </c>
      <c r="U7" s="24">
        <v>540.19000000000005</v>
      </c>
      <c r="V7" s="24">
        <v>47417</v>
      </c>
      <c r="W7" s="24">
        <v>15.34</v>
      </c>
      <c r="X7" s="24">
        <v>3091.07</v>
      </c>
      <c r="Y7" s="24">
        <v>106.29</v>
      </c>
      <c r="Z7" s="24">
        <v>100.15</v>
      </c>
      <c r="AA7" s="24">
        <v>97.08</v>
      </c>
      <c r="AB7" s="24">
        <v>109.34</v>
      </c>
      <c r="AC7" s="24">
        <v>112.36</v>
      </c>
      <c r="AD7" s="24">
        <v>106.9</v>
      </c>
      <c r="AE7" s="24">
        <v>106.99</v>
      </c>
      <c r="AF7" s="24">
        <v>107.85</v>
      </c>
      <c r="AG7" s="24">
        <v>108.04</v>
      </c>
      <c r="AH7" s="24">
        <v>107.49</v>
      </c>
      <c r="AI7" s="24">
        <v>106.11</v>
      </c>
      <c r="AJ7" s="24">
        <v>0</v>
      </c>
      <c r="AK7" s="24">
        <v>0.92</v>
      </c>
      <c r="AL7" s="24">
        <v>0</v>
      </c>
      <c r="AM7" s="24">
        <v>0</v>
      </c>
      <c r="AN7" s="24">
        <v>0</v>
      </c>
      <c r="AO7" s="24">
        <v>9.06</v>
      </c>
      <c r="AP7" s="24">
        <v>7.42</v>
      </c>
      <c r="AQ7" s="24">
        <v>4.72</v>
      </c>
      <c r="AR7" s="24">
        <v>4.49</v>
      </c>
      <c r="AS7" s="24">
        <v>5.41</v>
      </c>
      <c r="AT7" s="24">
        <v>3.15</v>
      </c>
      <c r="AU7" s="24">
        <v>131.41</v>
      </c>
      <c r="AV7" s="24">
        <v>132.51</v>
      </c>
      <c r="AW7" s="24">
        <v>81.5</v>
      </c>
      <c r="AX7" s="24">
        <v>90.16</v>
      </c>
      <c r="AY7" s="24">
        <v>112.28</v>
      </c>
      <c r="AZ7" s="24">
        <v>76.31</v>
      </c>
      <c r="BA7" s="24">
        <v>68.180000000000007</v>
      </c>
      <c r="BB7" s="24">
        <v>67.930000000000007</v>
      </c>
      <c r="BC7" s="24">
        <v>68.53</v>
      </c>
      <c r="BD7" s="24">
        <v>69.180000000000007</v>
      </c>
      <c r="BE7" s="24">
        <v>73.44</v>
      </c>
      <c r="BF7" s="24">
        <v>512.33000000000004</v>
      </c>
      <c r="BG7" s="24">
        <v>553.97</v>
      </c>
      <c r="BH7" s="24">
        <v>595.14</v>
      </c>
      <c r="BI7" s="24">
        <v>462.95</v>
      </c>
      <c r="BJ7" s="24">
        <v>465.98</v>
      </c>
      <c r="BK7" s="24">
        <v>820.36</v>
      </c>
      <c r="BL7" s="24">
        <v>847.44</v>
      </c>
      <c r="BM7" s="24">
        <v>857.88</v>
      </c>
      <c r="BN7" s="24">
        <v>825.1</v>
      </c>
      <c r="BO7" s="24">
        <v>789.87</v>
      </c>
      <c r="BP7" s="24">
        <v>652.82000000000005</v>
      </c>
      <c r="BQ7" s="24">
        <v>100</v>
      </c>
      <c r="BR7" s="24">
        <v>91.52</v>
      </c>
      <c r="BS7" s="24">
        <v>85.17</v>
      </c>
      <c r="BT7" s="24">
        <v>103.44</v>
      </c>
      <c r="BU7" s="24">
        <v>110.04</v>
      </c>
      <c r="BV7" s="24">
        <v>95.4</v>
      </c>
      <c r="BW7" s="24">
        <v>94.69</v>
      </c>
      <c r="BX7" s="24">
        <v>94.97</v>
      </c>
      <c r="BY7" s="24">
        <v>97.07</v>
      </c>
      <c r="BZ7" s="24">
        <v>98.06</v>
      </c>
      <c r="CA7" s="24">
        <v>97.61</v>
      </c>
      <c r="CB7" s="24">
        <v>157.63999999999999</v>
      </c>
      <c r="CC7" s="24">
        <v>156.04</v>
      </c>
      <c r="CD7" s="24">
        <v>161.43</v>
      </c>
      <c r="CE7" s="24">
        <v>153.56</v>
      </c>
      <c r="CF7" s="24">
        <v>144.26</v>
      </c>
      <c r="CG7" s="24">
        <v>163.19999999999999</v>
      </c>
      <c r="CH7" s="24">
        <v>159.78</v>
      </c>
      <c r="CI7" s="24">
        <v>159.49</v>
      </c>
      <c r="CJ7" s="24">
        <v>157.81</v>
      </c>
      <c r="CK7" s="24">
        <v>157.37</v>
      </c>
      <c r="CL7" s="24">
        <v>138.29</v>
      </c>
      <c r="CM7" s="24" t="s">
        <v>102</v>
      </c>
      <c r="CN7" s="24" t="s">
        <v>102</v>
      </c>
      <c r="CO7" s="24" t="s">
        <v>102</v>
      </c>
      <c r="CP7" s="24" t="s">
        <v>102</v>
      </c>
      <c r="CQ7" s="24" t="s">
        <v>102</v>
      </c>
      <c r="CR7" s="24">
        <v>65.040000000000006</v>
      </c>
      <c r="CS7" s="24">
        <v>68.31</v>
      </c>
      <c r="CT7" s="24">
        <v>65.28</v>
      </c>
      <c r="CU7" s="24">
        <v>64.92</v>
      </c>
      <c r="CV7" s="24">
        <v>64.14</v>
      </c>
      <c r="CW7" s="24">
        <v>59.1</v>
      </c>
      <c r="CX7" s="24">
        <v>96.3</v>
      </c>
      <c r="CY7" s="24">
        <v>95.93</v>
      </c>
      <c r="CZ7" s="24">
        <v>96.72</v>
      </c>
      <c r="DA7" s="24">
        <v>96.37</v>
      </c>
      <c r="DB7" s="24">
        <v>96.66</v>
      </c>
      <c r="DC7" s="24">
        <v>92.55</v>
      </c>
      <c r="DD7" s="24">
        <v>92.62</v>
      </c>
      <c r="DE7" s="24">
        <v>92.72</v>
      </c>
      <c r="DF7" s="24">
        <v>92.88</v>
      </c>
      <c r="DG7" s="24">
        <v>92.9</v>
      </c>
      <c r="DH7" s="24">
        <v>95.82</v>
      </c>
      <c r="DI7" s="24">
        <v>17.829999999999998</v>
      </c>
      <c r="DJ7" s="24">
        <v>19.649999999999999</v>
      </c>
      <c r="DK7" s="24">
        <v>21.48</v>
      </c>
      <c r="DL7" s="24">
        <v>23.48</v>
      </c>
      <c r="DM7" s="24">
        <v>25.59</v>
      </c>
      <c r="DN7" s="24">
        <v>26.13</v>
      </c>
      <c r="DO7" s="24">
        <v>26.36</v>
      </c>
      <c r="DP7" s="24">
        <v>23.79</v>
      </c>
      <c r="DQ7" s="24">
        <v>25.66</v>
      </c>
      <c r="DR7" s="24">
        <v>27.46</v>
      </c>
      <c r="DS7" s="24">
        <v>39.74</v>
      </c>
      <c r="DT7" s="24">
        <v>0</v>
      </c>
      <c r="DU7" s="24">
        <v>0</v>
      </c>
      <c r="DV7" s="24">
        <v>0</v>
      </c>
      <c r="DW7" s="24">
        <v>0</v>
      </c>
      <c r="DX7" s="24">
        <v>0</v>
      </c>
      <c r="DY7" s="24">
        <v>1.03</v>
      </c>
      <c r="DZ7" s="24">
        <v>1.43</v>
      </c>
      <c r="EA7" s="24">
        <v>1.22</v>
      </c>
      <c r="EB7" s="24">
        <v>1.61</v>
      </c>
      <c r="EC7" s="24">
        <v>2.08</v>
      </c>
      <c r="ED7" s="24">
        <v>7.62</v>
      </c>
      <c r="EE7" s="24">
        <v>0.97</v>
      </c>
      <c r="EF7" s="24">
        <v>0.31</v>
      </c>
      <c r="EG7" s="24">
        <v>0</v>
      </c>
      <c r="EH7" s="24">
        <v>0</v>
      </c>
      <c r="EI7" s="24">
        <v>0</v>
      </c>
      <c r="EJ7" s="24">
        <v>0.1</v>
      </c>
      <c r="EK7" s="24">
        <v>0.09</v>
      </c>
      <c r="EL7" s="24">
        <v>0.09</v>
      </c>
      <c r="EM7" s="24">
        <v>0.17</v>
      </c>
      <c r="EN7" s="24">
        <v>0.13</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