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1_水道事業(簡水含む)〇\"/>
    </mc:Choice>
  </mc:AlternateContent>
  <workbookProtection workbookAlgorithmName="SHA-512" workbookHashValue="omTOtQdPH+e+jRE1T3yGBiHHUCgdU4WnIcu2aFRLEgSXxd0mAIYPagVnpm47K2RzypqohWc6LsaLR2gt8hpx4Q==" workbookSaltValue="ItrlfqwC8y8RJ0+G2RyI3Q==" workbookSpinCount="100000" lockStructure="1"/>
  <bookViews>
    <workbookView xWindow="0" yWindow="0" windowWidth="20490" windowHeight="745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<sst xmlns="http://schemas.openxmlformats.org/spreadsheetml/2006/main" count="228" uniqueCount="113">
  <si>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</si>
  <si>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</si>
  <si>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</si>
  <si>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</si>
  <si>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</si>
  <si>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</si>
  <si>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</si>
  <si>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</si>
  <si>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</si>
  <si>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</si>
  <si>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</si>
  <si>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</si>
  <si>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</si>
  <si>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</si>
  <si>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</si>
  <si>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</si>
  <si>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</si>
  <si>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</si>
  <si>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</si>
  <si>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</si>
  <si>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</si>
  <si>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</si>
  <si>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</si>
  <si>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</si>
  <si>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</si>
  <si>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</si>
  <si>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</si>
  <si>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</si>
  <si>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</si>
  <si>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</si>
  <si>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</si>
  <si>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</si>
  <si>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</si>
  <si>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</si>
  <si>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</si>
  <si>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</si>
  <si>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</si>
  <si>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</si>
  <si>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</si>
  <si>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</si>
  <si>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</si>
  <si>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</si>
  <si>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</si>
  <si>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</si>
  <si>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</si>
  <si>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</si>
  <si>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</si>
  <si>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</si>
  <si>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</si>
  <si>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</si>
  <si>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</si>
  <si>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</si>
  <si>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</si>
  <si>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</si>
  <si>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</si>
  <si>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</si>
  <si>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</si>
  <si>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</si>
  <si>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</si>
  <si>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</si>
  <si>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</si>
  <si>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</si>
  <si>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</si>
  <si>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</si>
  <si>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</si>
  <si>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</si>
  <si>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</si>
  <si>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</si>
  <si>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</si>
  <si>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</si>
  <si>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</si>
  <si>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</si>
  <si>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</si>
  <si>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</si>
  <si>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</si>
  <si>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</si>
  <si>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</si>
  <si>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</si>
  <si>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</si>
  <si>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</si>
  <si>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</si>
  <si>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</si>
  <si>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</si>
  <si>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</si>
  <si>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</si>
  <si>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</si>
  <si>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</si>
  <si>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</si>
  <si>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</si>
  <si>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</si>
  <si>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</si>
  <si>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</si>
  <si>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</si>
  <si>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東根市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</si>
  <si>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</si>
  <si>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</si>
  <si>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</si>
  <si>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</si>
  <si>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</si>
  <si>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</si>
  <si>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</si>
  <si>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</si>
  <si>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</si>
  <si>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</si>
  <si>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</si>
  <si>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</si>
  <si>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</si>
  <si>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</si>
  <si>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</si>
  <si>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</si>
  <si>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水道事業は、経常収支比率（①）、料金回収率（⑤）ともに100％を超えており、給水収益によって維持管理費等の費用が適切に賄われています。今後も、経費削減を図り、更新投資等に充てる財源の確保に努め、健全な経営を行っていきます。
　短期債務に対する支払能力を表す流動比率（③）については、100％を超えており、短期的な支払に対する能力が確保できています。今後も流動性の確保に努め、支払能力を維持する経営を行っていきます。
　企業債残高の規模を表す企業債残高対給水収益比率（④）は、企業債を発行し実施した事業が平成26年度で完了し、以降に新たな企業債の発行は行っていないため、類似団体平均と比較し低い水準にあります。
　給水原価（⑥）は、類似団体平均とほぼ同額になっています。引き続き適正な維持管理と効果的な費用等の支出を行い、投資の効率化を図ることを目指します。
　施設利用率（⑦）は、類似団体平均と比較し高い水準にあり、配水量に見合った施設規模となっています。
　有収率（⑧）は、類似団体平均を上回っており、施設の稼働状況が収益に結びついていると判断できます。引き続き漏水調査等を行い、有収率の向上に努めます。</t>
    <rPh sb="79" eb="80">
      <t>ハカ</t>
    </rPh>
    <rPh sb="149" eb="150">
      <t>コ</t>
    </rPh>
    <rPh sb="157" eb="158">
      <t>テキ</t>
    </rPh>
    <rPh sb="159" eb="161">
      <t>シハライ</t>
    </rPh>
    <rPh sb="165" eb="167">
      <t/>
    </rPh>
    <rPh sb="182" eb="183">
      <t>セイ</t>
    </rPh>
    <rPh sb="184" eb="186">
      <t>カクホ</t>
    </rPh>
    <rPh sb="212" eb="214">
      <t>キギョウ</t>
    </rPh>
    <rPh sb="214" eb="215">
      <t>サイ</t>
    </rPh>
    <rPh sb="215" eb="217">
      <t>ザンダカ</t>
    </rPh>
    <rPh sb="218" eb="220">
      <t>キボ</t>
    </rPh>
    <rPh sb="221" eb="222">
      <t>アラワ</t>
    </rPh>
    <rPh sb="322" eb="324">
      <t>ヘイキン</t>
    </rPh>
    <rPh sb="327" eb="329">
      <t>ドウガク</t>
    </rPh>
    <rPh sb="433" eb="436">
      <t>ユウシュウリツ</t>
    </rPh>
    <rPh sb="441" eb="443">
      <t>ルイジ</t>
    </rPh>
    <rPh sb="443" eb="445">
      <t>ダンタイ</t>
    </rPh>
    <rPh sb="445" eb="447">
      <t>ヘイキン</t>
    </rPh>
    <rPh sb="448" eb="450">
      <t>ウワマワ</t>
    </rPh>
    <rPh sb="460" eb="462">
      <t>ジョウキョウ</t>
    </rPh>
    <rPh sb="474" eb="476">
      <t>ハンダン</t>
    </rPh>
    <phoneticPr fontId="4"/>
  </si>
  <si>
    <t>　経常収支比率、料金回収率が100％を超えており、累積欠損金もなく、経営の健全性・効率性の点からは、現状の水道料金で十分運営できる状況です。また、類似団体平均と比較して施設利用率、有収率が高いことから、施設を効率的に運営できています。
　しかし、今後は人口の増加が見込まれず、給水収益が減少していくことが想定されるとともに、施設や管路の老朽化も進んでいきます。限られた財源の中で、より効果的な支出と経費削減を実施することで経営の健全化を図り、当面は現行料金水準を維持した経営に努めます。
　また、令和２年度には「東根市水道事業経営戦略」を策定しました。毎年度、進捗管理を実施するとともに、PDCAサイクルにより検証した結果、計画と実績に大きな差が生じた場合は、計画の見直しを検討していきます。</t>
    <rPh sb="1" eb="3">
      <t>ケイジョウ</t>
    </rPh>
    <rPh sb="3" eb="5">
      <t>シュウシ</t>
    </rPh>
    <rPh sb="5" eb="7">
      <t>ヒリツ</t>
    </rPh>
    <rPh sb="8" eb="10">
      <t>リョウキン</t>
    </rPh>
    <rPh sb="10" eb="12">
      <t>カイシュウ</t>
    </rPh>
    <rPh sb="12" eb="13">
      <t>リツ</t>
    </rPh>
    <rPh sb="19" eb="20">
      <t>コ</t>
    </rPh>
    <rPh sb="25" eb="27">
      <t>ルイセキ</t>
    </rPh>
    <rPh sb="27" eb="29">
      <t>ケッソン</t>
    </rPh>
    <rPh sb="29" eb="30">
      <t>キン</t>
    </rPh>
    <rPh sb="34" eb="36">
      <t>ケイエイ</t>
    </rPh>
    <rPh sb="37" eb="40">
      <t>ケンゼンセイ</t>
    </rPh>
    <rPh sb="41" eb="43">
      <t>コウリツ</t>
    </rPh>
    <rPh sb="43" eb="44">
      <t>セイ</t>
    </rPh>
    <rPh sb="45" eb="46">
      <t>テン</t>
    </rPh>
    <rPh sb="50" eb="52">
      <t>ゲンジョウ</t>
    </rPh>
    <rPh sb="53" eb="55">
      <t>スイドウ</t>
    </rPh>
    <rPh sb="55" eb="57">
      <t>リョウキン</t>
    </rPh>
    <rPh sb="58" eb="60">
      <t>ジュウブン</t>
    </rPh>
    <rPh sb="60" eb="62">
      <t>ウンエイ</t>
    </rPh>
    <rPh sb="65" eb="67">
      <t>ジョウキョウ</t>
    </rPh>
    <rPh sb="73" eb="75">
      <t>ルイジ</t>
    </rPh>
    <rPh sb="75" eb="77">
      <t>ダンタイ</t>
    </rPh>
    <rPh sb="77" eb="79">
      <t>ヘイキン</t>
    </rPh>
    <rPh sb="80" eb="82">
      <t>ヒカク</t>
    </rPh>
    <rPh sb="84" eb="86">
      <t>シセツ</t>
    </rPh>
    <rPh sb="86" eb="88">
      <t>リヨウ</t>
    </rPh>
    <rPh sb="88" eb="89">
      <t>リツ</t>
    </rPh>
    <rPh sb="90" eb="93">
      <t>ユウシュウリツ</t>
    </rPh>
    <rPh sb="94" eb="95">
      <t>タカ</t>
    </rPh>
    <rPh sb="101" eb="103">
      <t>シセツ</t>
    </rPh>
    <rPh sb="104" eb="107">
      <t>コウリツテキ</t>
    </rPh>
    <rPh sb="108" eb="110">
      <t>ウンエイ</t>
    </rPh>
    <rPh sb="123" eb="125">
      <t>コンゴ</t>
    </rPh>
    <rPh sb="126" eb="128">
      <t>ジンコウ</t>
    </rPh>
    <rPh sb="129" eb="131">
      <t>ゾウカ</t>
    </rPh>
    <rPh sb="132" eb="134">
      <t>ミコ</t>
    </rPh>
    <rPh sb="138" eb="140">
      <t>キュウスイ</t>
    </rPh>
    <rPh sb="140" eb="142">
      <t>シュウエキ</t>
    </rPh>
    <rPh sb="143" eb="145">
      <t>ゲンショウ</t>
    </rPh>
    <rPh sb="152" eb="154">
      <t>ソウテイ</t>
    </rPh>
    <rPh sb="162" eb="164">
      <t>シセツ</t>
    </rPh>
    <rPh sb="165" eb="167">
      <t>カンロ</t>
    </rPh>
    <rPh sb="168" eb="171">
      <t>ロウキュウカ</t>
    </rPh>
    <rPh sb="172" eb="173">
      <t>スス</t>
    </rPh>
    <rPh sb="180" eb="181">
      <t>カギ</t>
    </rPh>
    <rPh sb="184" eb="186">
      <t>ザイゲン</t>
    </rPh>
    <rPh sb="187" eb="188">
      <t>ナカ</t>
    </rPh>
    <rPh sb="192" eb="195">
      <t>コウカテキ</t>
    </rPh>
    <rPh sb="196" eb="198">
      <t>シシュツ</t>
    </rPh>
    <rPh sb="199" eb="201">
      <t>ケイヒ</t>
    </rPh>
    <rPh sb="201" eb="203">
      <t>サクゲン</t>
    </rPh>
    <rPh sb="204" eb="206">
      <t>ジッシ</t>
    </rPh>
    <rPh sb="211" eb="213">
      <t>ケイエイ</t>
    </rPh>
    <rPh sb="214" eb="217">
      <t>ケンゼンカ</t>
    </rPh>
    <rPh sb="218" eb="219">
      <t>ハカ</t>
    </rPh>
    <rPh sb="221" eb="223">
      <t>トウメン</t>
    </rPh>
    <rPh sb="224" eb="226">
      <t>ゲンコウ</t>
    </rPh>
    <rPh sb="226" eb="228">
      <t>リョウキン</t>
    </rPh>
    <rPh sb="228" eb="230">
      <t>スイジュン</t>
    </rPh>
    <rPh sb="231" eb="233">
      <t>イジ</t>
    </rPh>
    <rPh sb="235" eb="237">
      <t>ケイエイ</t>
    </rPh>
    <rPh sb="238" eb="239">
      <t>ツト</t>
    </rPh>
    <rPh sb="248" eb="250">
      <t>レイワ</t>
    </rPh>
    <rPh sb="251" eb="253">
      <t>ネンド</t>
    </rPh>
    <rPh sb="256" eb="259">
      <t>ヒガシネシ</t>
    </rPh>
    <rPh sb="259" eb="261">
      <t>スイドウ</t>
    </rPh>
    <rPh sb="261" eb="263">
      <t>ジギョウ</t>
    </rPh>
    <rPh sb="263" eb="265">
      <t>ケイエイ</t>
    </rPh>
    <rPh sb="265" eb="267">
      <t>センリャク</t>
    </rPh>
    <rPh sb="269" eb="271">
      <t>サクテイ</t>
    </rPh>
    <rPh sb="276" eb="279">
      <t>マイネンド</t>
    </rPh>
    <rPh sb="280" eb="282">
      <t>シンチョク</t>
    </rPh>
    <rPh sb="282" eb="284">
      <t>カンリ</t>
    </rPh>
    <rPh sb="285" eb="287">
      <t>ジッシ</t>
    </rPh>
    <rPh sb="305" eb="307">
      <t>ケンショウ</t>
    </rPh>
    <rPh sb="309" eb="311">
      <t>ケッカ</t>
    </rPh>
    <rPh sb="312" eb="314">
      <t>ケイカク</t>
    </rPh>
    <rPh sb="315" eb="317">
      <t>ジッセキ</t>
    </rPh>
    <rPh sb="318" eb="319">
      <t>オオ</t>
    </rPh>
    <rPh sb="321" eb="322">
      <t>サ</t>
    </rPh>
    <rPh sb="323" eb="324">
      <t>ショウ</t>
    </rPh>
    <rPh sb="326" eb="328">
      <t>バアイ</t>
    </rPh>
    <rPh sb="330" eb="332">
      <t>ケイカク</t>
    </rPh>
    <rPh sb="333" eb="335">
      <t>ミナオ</t>
    </rPh>
    <rPh sb="337" eb="339">
      <t>ケントウ</t>
    </rPh>
    <phoneticPr fontId="4"/>
  </si>
  <si>
    <t>　有形固定資産減価償却率（①）は、償却対象資産の減価償却がどの程度進んでいるのかを示すもので、大規模更新により前年度比1.07ポイント減となっております。
　管路経年化率（②）は、法定耐用年数を超えた管路延長の割合を示しており、年々上昇していることから、管路の老朽化が進んでいることが分かります。これを受けて、例年、計画的に老朽化した管路を更新しており、その結果、管路更新率（③）は類似団体平均と比較し高い状況です。　　
　各種施設や管路の更新にあたっては、令和２年度に策定したアセットマネジメントの結果を活用しながら、今後も計画的に更新を進めていきます。
　</t>
    <rPh sb="47" eb="50">
      <t>ダイキボ</t>
    </rPh>
    <rPh sb="50" eb="52">
      <t>コウシン</t>
    </rPh>
    <rPh sb="90" eb="92">
      <t>ホウテイ</t>
    </rPh>
    <rPh sb="92" eb="94">
      <t>タイヨウ</t>
    </rPh>
    <rPh sb="94" eb="96">
      <t>ネンスウ</t>
    </rPh>
    <rPh sb="97" eb="98">
      <t>コ</t>
    </rPh>
    <rPh sb="100" eb="102">
      <t>カンロ</t>
    </rPh>
    <rPh sb="102" eb="104">
      <t>エンチョウ</t>
    </rPh>
    <rPh sb="105" eb="107">
      <t>ワリアイ</t>
    </rPh>
    <rPh sb="108" eb="109">
      <t>シメ</t>
    </rPh>
    <rPh sb="114" eb="116">
      <t>ネンネン</t>
    </rPh>
    <rPh sb="127" eb="129">
      <t>カンロ</t>
    </rPh>
    <rPh sb="151" eb="152">
      <t>ウ</t>
    </rPh>
    <rPh sb="155" eb="157">
      <t>レイネン</t>
    </rPh>
    <rPh sb="158" eb="161">
      <t>ケイカクテキ</t>
    </rPh>
    <rPh sb="162" eb="165">
      <t>ロウキュウカ</t>
    </rPh>
    <rPh sb="167" eb="169">
      <t>カンロ</t>
    </rPh>
    <rPh sb="170" eb="172">
      <t>コウシン</t>
    </rPh>
    <rPh sb="179" eb="181">
      <t>ケッカ</t>
    </rPh>
    <rPh sb="182" eb="184">
      <t>カンロ</t>
    </rPh>
    <rPh sb="184" eb="186">
      <t>コウシン</t>
    </rPh>
    <rPh sb="186" eb="187">
      <t>リツ</t>
    </rPh>
    <rPh sb="191" eb="193">
      <t>ルイジ</t>
    </rPh>
    <rPh sb="193" eb="195">
      <t>ダンタイ</t>
    </rPh>
    <rPh sb="195" eb="197">
      <t>ヘイキン</t>
    </rPh>
    <rPh sb="198" eb="200">
      <t>ヒカク</t>
    </rPh>
    <rPh sb="201" eb="202">
      <t>タカ</t>
    </rPh>
    <rPh sb="203" eb="205">
      <t>ジョウキョウ</t>
    </rPh>
    <rPh sb="212" eb="214">
      <t>カクシュ</t>
    </rPh>
    <rPh sb="214" eb="216">
      <t>シセツ</t>
    </rPh>
    <rPh sb="217" eb="219">
      <t>カンロ</t>
    </rPh>
    <rPh sb="220" eb="222">
      <t>コウシン</t>
    </rPh>
    <rPh sb="229" eb="231">
      <t>レイワ</t>
    </rPh>
    <rPh sb="232" eb="234">
      <t>ネンド</t>
    </rPh>
    <rPh sb="235" eb="237">
      <t>サクテイ</t>
    </rPh>
    <rPh sb="250" eb="252">
      <t>ケッカ</t>
    </rPh>
    <rPh sb="253" eb="255">
      <t>カツヨウ</t>
    </rPh>
    <rPh sb="267" eb="269">
      <t>コウシン</t>
    </rPh>
    <rPh sb="270" eb="27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</si>
</sst>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1.8</c:v>
                </c:pt>
                <c:pt idx="1">
                  <c:v>1.01</c:v>
                </c:pt>
                <c:pt idx="2">
                  <c:v>0.95</c:v>
                </c:pt>
                <c:pt idx="3">
                  <c:v>1.22</c:v>
                </c:pt>
                <c:pt idx="4">
                  <c:v>1.31</c:v>
                </c:pt>
              </c:numCache>
            </c:numRef>
          </c:val>
          <c:extLst>
            <c:ext xmlns:c16="http://schemas.microsoft.com/office/drawing/2014/chart" uri="{C3380CC4-5D6E-409C-BE32-E72D297353CC}">
              <c16:uniqueId val="{00000000-CAEC-4679-ACC8-A5290B92E6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CAEC-4679-ACC8-A5290B92E6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70.33</c:v>
                </c:pt>
                <c:pt idx="1">
                  <c:v>69.400000000000006</c:v>
                </c:pt>
                <c:pt idx="2">
                  <c:v>69.16</c:v>
                </c:pt>
                <c:pt idx="3">
                  <c:v>69.989999999999995</c:v>
                </c:pt>
                <c:pt idx="4">
                  <c:v>71.72</c:v>
                </c:pt>
              </c:numCache>
            </c:numRef>
          </c:val>
          <c:extLst>
            <c:ext xmlns:c16="http://schemas.microsoft.com/office/drawing/2014/chart" uri="{C3380CC4-5D6E-409C-BE32-E72D297353CC}">
              <c16:uniqueId val="{00000000-C48A-4073-A331-0E4D146105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C48A-4073-A331-0E4D146105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88.15</c:v>
                </c:pt>
                <c:pt idx="1">
                  <c:v>88.12</c:v>
                </c:pt>
                <c:pt idx="2">
                  <c:v>88.95</c:v>
                </c:pt>
                <c:pt idx="3">
                  <c:v>88.24</c:v>
                </c:pt>
                <c:pt idx="4">
                  <c:v>85.28</c:v>
                </c:pt>
              </c:numCache>
            </c:numRef>
          </c:val>
          <c:extLst>
            <c:ext xmlns:c16="http://schemas.microsoft.com/office/drawing/2014/chart" uri="{C3380CC4-5D6E-409C-BE32-E72D297353CC}">
              <c16:uniqueId val="{00000000-389B-46E1-9F6C-8857CE7E45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389B-46E1-9F6C-8857CE7E45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116.12</c:v>
                </c:pt>
                <c:pt idx="1">
                  <c:v>121.12</c:v>
                </c:pt>
                <c:pt idx="2">
                  <c:v>116.74</c:v>
                </c:pt>
                <c:pt idx="3">
                  <c:v>124.58</c:v>
                </c:pt>
                <c:pt idx="4">
                  <c:v>119.24</c:v>
                </c:pt>
              </c:numCache>
            </c:numRef>
          </c:val>
          <c:extLst>
            <c:ext xmlns:c16="http://schemas.microsoft.com/office/drawing/2014/chart" uri="{C3380CC4-5D6E-409C-BE32-E72D297353CC}">
              <c16:uniqueId val="{00000000-AB7D-4F02-A1E8-5933B38994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AB7D-4F02-A1E8-5933B38994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45.23</c:v>
                </c:pt>
                <c:pt idx="1">
                  <c:v>47.22</c:v>
                </c:pt>
                <c:pt idx="2">
                  <c:v>48.86</c:v>
                </c:pt>
                <c:pt idx="3">
                  <c:v>49.91</c:v>
                </c:pt>
                <c:pt idx="4">
                  <c:v>48.84</c:v>
                </c:pt>
              </c:numCache>
            </c:numRef>
          </c:val>
          <c:extLst>
            <c:ext xmlns:c16="http://schemas.microsoft.com/office/drawing/2014/chart" uri="{C3380CC4-5D6E-409C-BE32-E72D297353CC}">
              <c16:uniqueId val="{00000000-F4F6-45ED-8C77-014CE0D696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F4F6-45ED-8C77-014CE0D696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13.79</c:v>
                </c:pt>
                <c:pt idx="1">
                  <c:v>14.95</c:v>
                </c:pt>
                <c:pt idx="2">
                  <c:v>17.07</c:v>
                </c:pt>
                <c:pt idx="3">
                  <c:v>18.48</c:v>
                </c:pt>
                <c:pt idx="4">
                  <c:v>19.63</c:v>
                </c:pt>
              </c:numCache>
            </c:numRef>
          </c:val>
          <c:extLst>
            <c:ext xmlns:c16="http://schemas.microsoft.com/office/drawing/2014/chart" uri="{C3380CC4-5D6E-409C-BE32-E72D297353CC}">
              <c16:uniqueId val="{00000000-5DE2-420A-B911-A8DFC49B780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5DE2-420A-B911-A8DFC49B780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99-4B2A-9527-98209B11E6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B299-4B2A-9527-98209B11E6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942.21</c:v>
                </c:pt>
                <c:pt idx="1">
                  <c:v>1116.32</c:v>
                </c:pt>
                <c:pt idx="2">
                  <c:v>1279.18</c:v>
                </c:pt>
                <c:pt idx="3">
                  <c:v>866.06</c:v>
                </c:pt>
                <c:pt idx="4">
                  <c:v>908.04</c:v>
                </c:pt>
              </c:numCache>
            </c:numRef>
          </c:val>
          <c:extLst>
            <c:ext xmlns:c16="http://schemas.microsoft.com/office/drawing/2014/chart" uri="{C3380CC4-5D6E-409C-BE32-E72D297353CC}">
              <c16:uniqueId val="{00000000-C053-4CE0-9B03-EBF83BA890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C053-4CE0-9B03-EBF83BA890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144.83000000000001</c:v>
                </c:pt>
                <c:pt idx="1">
                  <c:v>137.80000000000001</c:v>
                </c:pt>
                <c:pt idx="2">
                  <c:v>128.47999999999999</c:v>
                </c:pt>
                <c:pt idx="3">
                  <c:v>118.4</c:v>
                </c:pt>
                <c:pt idx="4">
                  <c:v>110</c:v>
                </c:pt>
              </c:numCache>
            </c:numRef>
          </c:val>
          <c:extLst>
            <c:ext xmlns:c16="http://schemas.microsoft.com/office/drawing/2014/chart" uri="{C3380CC4-5D6E-409C-BE32-E72D297353CC}">
              <c16:uniqueId val="{00000000-EFF1-4ED9-9E26-218DA90FE8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EFF1-4ED9-9E26-218DA90FE8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c:v>
                </c:pt>
                <c:pt idx="1">
                  <c:v>116.68</c:v>
                </c:pt>
                <c:pt idx="2">
                  <c:v>112.43</c:v>
                </c:pt>
                <c:pt idx="3">
                  <c:v>120.06</c:v>
                </c:pt>
                <c:pt idx="4">
                  <c:v>114.61</c:v>
                </c:pt>
              </c:numCache>
            </c:numRef>
          </c:val>
          <c:extLst>
            <c:ext xmlns:c16="http://schemas.microsoft.com/office/drawing/2014/chart" uri="{C3380CC4-5D6E-409C-BE32-E72D297353CC}">
              <c16:uniqueId val="{00000000-23DF-426F-AA65-5BFAA4FC36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3DF-426F-AA65-5BFAA4FC36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184.14</c:v>
                </c:pt>
                <c:pt idx="1">
                  <c:v>177.52</c:v>
                </c:pt>
                <c:pt idx="2">
                  <c:v>184.07</c:v>
                </c:pt>
                <c:pt idx="3">
                  <c:v>173</c:v>
                </c:pt>
                <c:pt idx="4">
                  <c:v>181.44</c:v>
                </c:pt>
              </c:numCache>
            </c:numRef>
          </c:val>
          <c:extLst>
            <c:ext xmlns:c16="http://schemas.microsoft.com/office/drawing/2014/chart" uri="{C3380CC4-5D6E-409C-BE32-E72D297353CC}">
              <c16:uniqueId val="{00000000-5FF1-4EA1-B697-30A22C984B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FF1-4EA1-B697-30A22C984B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東根市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47982</v>
      </c>
      <c r="AM8" s="66"/>
      <c r="AN8" s="66"/>
      <c r="AO8" s="66"/>
      <c r="AP8" s="66"/>
      <c r="AQ8" s="66"/>
      <c r="AR8" s="66"/>
      <c r="AS8" s="66"/>
      <c r="AT8" s="37">
        <f>データ!$S$6</f>
        <v>206.94</v>
      </c>
      <c r="AU8" s="38"/>
      <c r="AV8" s="38"/>
      <c r="AW8" s="38"/>
      <c r="AX8" s="38"/>
      <c r="AY8" s="38"/>
      <c r="AZ8" s="38"/>
      <c r="BA8" s="38"/>
      <c r="BB8" s="55">
        <f>データ!$T$6</f>
        <v>231.86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88.52</v>
      </c>
      <c r="J10" s="38"/>
      <c r="K10" s="38"/>
      <c r="L10" s="38"/>
      <c r="M10" s="38"/>
      <c r="N10" s="38"/>
      <c r="O10" s="65"/>
      <c r="P10" s="55">
        <f>データ!$P$6</f>
        <v>99.82</v>
      </c>
      <c r="Q10" s="55"/>
      <c r="R10" s="55"/>
      <c r="S10" s="55"/>
      <c r="T10" s="55"/>
      <c r="U10" s="55"/>
      <c r="V10" s="55"/>
      <c r="W10" s="66">
        <f>データ!$Q$6</f>
        <v>3850</v>
      </c>
      <c r="X10" s="66"/>
      <c r="Y10" s="66"/>
      <c r="Z10" s="66"/>
      <c r="AA10" s="66"/>
      <c r="AB10" s="66"/>
      <c r="AC10" s="66"/>
      <c r="AD10" s="2"/>
      <c r="AE10" s="2"/>
      <c r="AF10" s="2"/>
      <c r="AG10" s="2"/>
      <c r="AH10" s="2"/>
      <c r="AI10" s="2"/>
      <c r="AJ10" s="2"/>
      <c r="AK10" s="2"/>
      <c r="AL10" s="66">
        <f>データ!$U$6</f>
        <v>47827</v>
      </c>
      <c r="AM10" s="66"/>
      <c r="AN10" s="66"/>
      <c r="AO10" s="66"/>
      <c r="AP10" s="66"/>
      <c r="AQ10" s="66"/>
      <c r="AR10" s="66"/>
      <c r="AS10" s="66"/>
      <c r="AT10" s="37">
        <f>データ!$V$6</f>
        <v>55</v>
      </c>
      <c r="AU10" s="38"/>
      <c r="AV10" s="38"/>
      <c r="AW10" s="38"/>
      <c r="AX10" s="38"/>
      <c r="AY10" s="38"/>
      <c r="AZ10" s="38"/>
      <c r="BA10" s="38"/>
      <c r="BB10" s="55">
        <f>データ!$W$6</f>
        <v>869.58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wARHQabs4y9V8uo7ONmg5cNHqX2Rr/Qw4zEeJolCBoE5ob/msyJ5vwvzRieIPb0RmDUw1auftb+rZ/MPutQRQ==" saltValue="Wnl277583NQHP/R2iVK7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62111</v>
      </c>
      <c r="D6" s="20">
        <f t="shared" si="3"/>
        <v>46</v>
      </c>
      <c r="E6" s="20">
        <f t="shared" si="3"/>
        <v>1</v>
      </c>
      <c r="F6" s="20">
        <f t="shared" si="3"/>
        <v>0</v>
      </c>
      <c r="G6" s="20">
        <f t="shared" si="3"/>
        <v>1</v>
      </c>
      <c r="H6" s="20" t="str">
        <f t="shared" si="3"/>
        <v>山形県　東根市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88.52</v>
      </c>
      <c r="P6" s="21">
        <f t="shared" si="3"/>
        <v>99.82</v>
      </c>
      <c r="Q6" s="21">
        <f t="shared" si="3"/>
        <v>3850</v>
      </c>
      <c r="R6" s="21">
        <f t="shared" si="3"/>
        <v>47982</v>
      </c>
      <c r="S6" s="21">
        <f t="shared" si="3"/>
        <v>206.94</v>
      </c>
      <c r="T6" s="21">
        <f t="shared" si="3"/>
        <v>231.86</v>
      </c>
      <c r="U6" s="21">
        <f t="shared" si="3"/>
        <v>47827</v>
      </c>
      <c r="V6" s="21">
        <f t="shared" si="3"/>
        <v>55</v>
      </c>
      <c r="W6" s="21">
        <f t="shared" si="3"/>
        <v>869.58</v>
      </c>
      <c r="X6" s="22">
        <f>IF(X7="",NA(),X7)</f>
        <v>116.12</v>
      </c>
      <c r="Y6" s="22">
        <f t="shared" ref="Y6:AG6" si="4">IF(Y7="",NA(),Y7)</f>
        <v>121.12</v>
      </c>
      <c r="Z6" s="22">
        <f t="shared" si="4"/>
        <v>116.74</v>
      </c>
      <c r="AA6" s="22">
        <f t="shared" si="4"/>
        <v>124.58</v>
      </c>
      <c r="AB6" s="22">
        <f t="shared" si="4"/>
        <v>119.24</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942.21</v>
      </c>
      <c r="AU6" s="22">
        <f t="shared" ref="AU6:BC6" si="6">IF(AU7="",NA(),AU7)</f>
        <v>1116.32</v>
      </c>
      <c r="AV6" s="22">
        <f t="shared" si="6"/>
        <v>1279.18</v>
      </c>
      <c r="AW6" s="22">
        <f t="shared" si="6"/>
        <v>866.06</v>
      </c>
      <c r="AX6" s="22">
        <f t="shared" si="6"/>
        <v>908.04</v>
      </c>
      <c r="AY6" s="22">
        <f t="shared" si="6"/>
        <v>366.03</v>
      </c>
      <c r="AZ6" s="22">
        <f t="shared" si="6"/>
        <v>365.18</v>
      </c>
      <c r="BA6" s="22">
        <f t="shared" si="6"/>
        <v>327.77</v>
      </c>
      <c r="BB6" s="22">
        <f t="shared" si="6"/>
        <v>338.02</v>
      </c>
      <c r="BC6" s="22">
        <f t="shared" si="6"/>
        <v>345.94</v>
      </c>
      <c r="BD6" s="21" t="str">
        <f>IF(BD7="","",IF(BD7="-","【-】","【"&amp;SUBSTITUTE(TEXT(BD7,"#,##0.00"),"-","△")&amp;"】"))</f>
        <v>【252.29】</v>
      </c>
      <c r="BE6" s="22">
        <f>IF(BE7="",NA(),BE7)</f>
        <v>144.83000000000001</v>
      </c>
      <c r="BF6" s="22">
        <f t="shared" ref="BF6:BN6" si="7">IF(BF7="",NA(),BF7)</f>
        <v>137.80000000000001</v>
      </c>
      <c r="BG6" s="22">
        <f t="shared" si="7"/>
        <v>128.47999999999999</v>
      </c>
      <c r="BH6" s="22">
        <f t="shared" si="7"/>
        <v>118.4</v>
      </c>
      <c r="BI6" s="22">
        <f t="shared" si="7"/>
        <v>110</v>
      </c>
      <c r="BJ6" s="22">
        <f t="shared" si="7"/>
        <v>370.12</v>
      </c>
      <c r="BK6" s="22">
        <f t="shared" si="7"/>
        <v>371.65</v>
      </c>
      <c r="BL6" s="22">
        <f t="shared" si="7"/>
        <v>397.1</v>
      </c>
      <c r="BM6" s="22">
        <f t="shared" si="7"/>
        <v>379.91</v>
      </c>
      <c r="BN6" s="22">
        <f t="shared" si="7"/>
        <v>386.61</v>
      </c>
      <c r="BO6" s="21" t="str">
        <f>IF(BO7="","",IF(BO7="-","【-】","【"&amp;SUBSTITUTE(TEXT(BO7,"#,##0.00"),"-","△")&amp;"】"))</f>
        <v>【268.07】</v>
      </c>
      <c r="BP6" s="22">
        <f>IF(BP7="",NA(),BP7)</f>
        <v>112</v>
      </c>
      <c r="BQ6" s="22">
        <f t="shared" ref="BQ6:BY6" si="8">IF(BQ7="",NA(),BQ7)</f>
        <v>116.68</v>
      </c>
      <c r="BR6" s="22">
        <f t="shared" si="8"/>
        <v>112.43</v>
      </c>
      <c r="BS6" s="22">
        <f t="shared" si="8"/>
        <v>120.06</v>
      </c>
      <c r="BT6" s="22">
        <f t="shared" si="8"/>
        <v>114.61</v>
      </c>
      <c r="BU6" s="22">
        <f t="shared" si="8"/>
        <v>100.42</v>
      </c>
      <c r="BV6" s="22">
        <f t="shared" si="8"/>
        <v>98.77</v>
      </c>
      <c r="BW6" s="22">
        <f t="shared" si="8"/>
        <v>95.79</v>
      </c>
      <c r="BX6" s="22">
        <f t="shared" si="8"/>
        <v>98.3</v>
      </c>
      <c r="BY6" s="22">
        <f t="shared" si="8"/>
        <v>93.82</v>
      </c>
      <c r="BZ6" s="21" t="str">
        <f>IF(BZ7="","",IF(BZ7="-","【-】","【"&amp;SUBSTITUTE(TEXT(BZ7,"#,##0.00"),"-","△")&amp;"】"))</f>
        <v>【97.47】</v>
      </c>
      <c r="CA6" s="22">
        <f>IF(CA7="",NA(),CA7)</f>
        <v>184.14</v>
      </c>
      <c r="CB6" s="22">
        <f t="shared" ref="CB6:CJ6" si="9">IF(CB7="",NA(),CB7)</f>
        <v>177.52</v>
      </c>
      <c r="CC6" s="22">
        <f t="shared" si="9"/>
        <v>184.07</v>
      </c>
      <c r="CD6" s="22">
        <f t="shared" si="9"/>
        <v>173</v>
      </c>
      <c r="CE6" s="22">
        <f t="shared" si="9"/>
        <v>181.44</v>
      </c>
      <c r="CF6" s="22">
        <f t="shared" si="9"/>
        <v>171.67</v>
      </c>
      <c r="CG6" s="22">
        <f t="shared" si="9"/>
        <v>173.67</v>
      </c>
      <c r="CH6" s="22">
        <f t="shared" si="9"/>
        <v>171.13</v>
      </c>
      <c r="CI6" s="22">
        <f t="shared" si="9"/>
        <v>173.7</v>
      </c>
      <c r="CJ6" s="22">
        <f t="shared" si="9"/>
        <v>178.94</v>
      </c>
      <c r="CK6" s="21" t="str">
        <f>IF(CK7="","",IF(CK7="-","【-】","【"&amp;SUBSTITUTE(TEXT(CK7,"#,##0.00"),"-","△")&amp;"】"))</f>
        <v>【174.75】</v>
      </c>
      <c r="CL6" s="22">
        <f>IF(CL7="",NA(),CL7)</f>
        <v>70.33</v>
      </c>
      <c r="CM6" s="22">
        <f t="shared" ref="CM6:CU6" si="10">IF(CM7="",NA(),CM7)</f>
        <v>69.400000000000006</v>
      </c>
      <c r="CN6" s="22">
        <f t="shared" si="10"/>
        <v>69.16</v>
      </c>
      <c r="CO6" s="22">
        <f t="shared" si="10"/>
        <v>69.989999999999995</v>
      </c>
      <c r="CP6" s="22">
        <f t="shared" si="10"/>
        <v>71.72</v>
      </c>
      <c r="CQ6" s="22">
        <f t="shared" si="10"/>
        <v>59.74</v>
      </c>
      <c r="CR6" s="22">
        <f t="shared" si="10"/>
        <v>59.67</v>
      </c>
      <c r="CS6" s="22">
        <f t="shared" si="10"/>
        <v>60.12</v>
      </c>
      <c r="CT6" s="22">
        <f t="shared" si="10"/>
        <v>60.34</v>
      </c>
      <c r="CU6" s="22">
        <f t="shared" si="10"/>
        <v>59.54</v>
      </c>
      <c r="CV6" s="21" t="str">
        <f>IF(CV7="","",IF(CV7="-","【-】","【"&amp;SUBSTITUTE(TEXT(CV7,"#,##0.00"),"-","△")&amp;"】"))</f>
        <v>【59.97】</v>
      </c>
      <c r="CW6" s="22">
        <f>IF(CW7="",NA(),CW7)</f>
        <v>88.15</v>
      </c>
      <c r="CX6" s="22">
        <f t="shared" ref="CX6:DF6" si="11">IF(CX7="",NA(),CX7)</f>
        <v>88.12</v>
      </c>
      <c r="CY6" s="22">
        <f t="shared" si="11"/>
        <v>88.95</v>
      </c>
      <c r="CZ6" s="22">
        <f t="shared" si="11"/>
        <v>88.24</v>
      </c>
      <c r="DA6" s="22">
        <f t="shared" si="11"/>
        <v>85.28</v>
      </c>
      <c r="DB6" s="22">
        <f t="shared" si="11"/>
        <v>84.8</v>
      </c>
      <c r="DC6" s="22">
        <f t="shared" si="11"/>
        <v>84.6</v>
      </c>
      <c r="DD6" s="22">
        <f t="shared" si="11"/>
        <v>84.24</v>
      </c>
      <c r="DE6" s="22">
        <f t="shared" si="11"/>
        <v>84.19</v>
      </c>
      <c r="DF6" s="22">
        <f t="shared" si="11"/>
        <v>83.93</v>
      </c>
      <c r="DG6" s="21" t="str">
        <f>IF(DG7="","",IF(DG7="-","【-】","【"&amp;SUBSTITUTE(TEXT(DG7,"#,##0.00"),"-","△")&amp;"】"))</f>
        <v>【89.76】</v>
      </c>
      <c r="DH6" s="22">
        <f>IF(DH7="",NA(),DH7)</f>
        <v>45.23</v>
      </c>
      <c r="DI6" s="22">
        <f t="shared" ref="DI6:DQ6" si="12">IF(DI7="",NA(),DI7)</f>
        <v>47.22</v>
      </c>
      <c r="DJ6" s="22">
        <f t="shared" si="12"/>
        <v>48.86</v>
      </c>
      <c r="DK6" s="22">
        <f t="shared" si="12"/>
        <v>49.91</v>
      </c>
      <c r="DL6" s="22">
        <f t="shared" si="12"/>
        <v>48.84</v>
      </c>
      <c r="DM6" s="22">
        <f t="shared" si="12"/>
        <v>47.66</v>
      </c>
      <c r="DN6" s="22">
        <f t="shared" si="12"/>
        <v>48.17</v>
      </c>
      <c r="DO6" s="22">
        <f t="shared" si="12"/>
        <v>48.83</v>
      </c>
      <c r="DP6" s="22">
        <f t="shared" si="12"/>
        <v>49.96</v>
      </c>
      <c r="DQ6" s="22">
        <f t="shared" si="12"/>
        <v>50.82</v>
      </c>
      <c r="DR6" s="21" t="str">
        <f>IF(DR7="","",IF(DR7="-","【-】","【"&amp;SUBSTITUTE(TEXT(DR7,"#,##0.00"),"-","△")&amp;"】"))</f>
        <v>【51.51】</v>
      </c>
      <c r="DS6" s="22">
        <f>IF(DS7="",NA(),DS7)</f>
        <v>13.79</v>
      </c>
      <c r="DT6" s="22">
        <f t="shared" ref="DT6:EB6" si="13">IF(DT7="",NA(),DT7)</f>
        <v>14.95</v>
      </c>
      <c r="DU6" s="22">
        <f t="shared" si="13"/>
        <v>17.07</v>
      </c>
      <c r="DV6" s="22">
        <f t="shared" si="13"/>
        <v>18.48</v>
      </c>
      <c r="DW6" s="22">
        <f t="shared" si="13"/>
        <v>19.63</v>
      </c>
      <c r="DX6" s="22">
        <f t="shared" si="13"/>
        <v>15.1</v>
      </c>
      <c r="DY6" s="22">
        <f t="shared" si="13"/>
        <v>17.12</v>
      </c>
      <c r="DZ6" s="22">
        <f t="shared" si="13"/>
        <v>18.18</v>
      </c>
      <c r="EA6" s="22">
        <f t="shared" si="13"/>
        <v>19.32</v>
      </c>
      <c r="EB6" s="22">
        <f t="shared" si="13"/>
        <v>21.16</v>
      </c>
      <c r="EC6" s="21" t="str">
        <f>IF(EC7="","",IF(EC7="-","【-】","【"&amp;SUBSTITUTE(TEXT(EC7,"#,##0.00"),"-","△")&amp;"】"))</f>
        <v>【23.75】</v>
      </c>
      <c r="ED6" s="22">
        <f>IF(ED7="",NA(),ED7)</f>
        <v>1.8</v>
      </c>
      <c r="EE6" s="22">
        <f t="shared" ref="EE6:EM6" si="14">IF(EE7="",NA(),EE7)</f>
        <v>1.01</v>
      </c>
      <c r="EF6" s="22">
        <f t="shared" si="14"/>
        <v>0.95</v>
      </c>
      <c r="EG6" s="22">
        <f t="shared" si="14"/>
        <v>1.22</v>
      </c>
      <c r="EH6" s="22">
        <f t="shared" si="14"/>
        <v>1.31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62111</v>
      </c>
      <c r="D7" s="24">
        <v>46</v>
      </c>
      <c r="E7" s="24">
        <v>1</v>
      </c>
      <c r="F7" s="24">
        <v>0</v>
      </c>
      <c r="G7" s="24">
        <v>1</v>
      </c>
      <c r="H7" s="24" t="s">
        <v>93</v>
      </c>
      <c r="I7" s="24" t="s">
        <v>94</v>
      </c>
      <c r="J7" s="24" t="s">
        <v>95</v>
      </c>
      <c r="K7" s="24" t="s">
        <v>96</v>
      </c>
      <c r="L7" s="24" t="s">
        <v>97</v>
      </c>
      <c r="M7" s="24" t="s">
        <v>98</v>
      </c>
      <c r="N7" s="25" t="s">
        <v>99</v>
      </c>
      <c r="O7" s="25">
        <v>88.52</v>
      </c>
      <c r="P7" s="25">
        <v>99.82</v>
      </c>
      <c r="Q7" s="25">
        <v>3850</v>
      </c>
      <c r="R7" s="25">
        <v>47982</v>
      </c>
      <c r="S7" s="25">
        <v>206.94</v>
      </c>
      <c r="T7" s="25">
        <v>231.86</v>
      </c>
      <c r="U7" s="25">
        <v>47827</v>
      </c>
      <c r="V7" s="25">
        <v>55</v>
      </c>
      <c r="W7" s="25">
        <v>869.58</v>
      </c>
      <c r="X7" s="25">
        <v>116.12</v>
      </c>
      <c r="Y7" s="25">
        <v>121.12</v>
      </c>
      <c r="Z7" s="25">
        <v>116.74</v>
      </c>
      <c r="AA7" s="25">
        <v>124.58</v>
      </c>
      <c r="AB7" s="25">
        <v>119.24</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942.21</v>
      </c>
      <c r="AU7" s="25">
        <v>1116.32</v>
      </c>
      <c r="AV7" s="25">
        <v>1279.18</v>
      </c>
      <c r="AW7" s="25">
        <v>866.06</v>
      </c>
      <c r="AX7" s="25">
        <v>908.04</v>
      </c>
      <c r="AY7" s="25">
        <v>366.03</v>
      </c>
      <c r="AZ7" s="25">
        <v>365.18</v>
      </c>
      <c r="BA7" s="25">
        <v>327.77</v>
      </c>
      <c r="BB7" s="25">
        <v>338.02</v>
      </c>
      <c r="BC7" s="25">
        <v>345.94</v>
      </c>
      <c r="BD7" s="25">
        <v>252.29</v>
      </c>
      <c r="BE7" s="25">
        <v>144.83000000000001</v>
      </c>
      <c r="BF7" s="25">
        <v>137.80000000000001</v>
      </c>
      <c r="BG7" s="25">
        <v>128.47999999999999</v>
      </c>
      <c r="BH7" s="25">
        <v>118.4</v>
      </c>
      <c r="BI7" s="25">
        <v>110</v>
      </c>
      <c r="BJ7" s="25">
        <v>370.12</v>
      </c>
      <c r="BK7" s="25">
        <v>371.65</v>
      </c>
      <c r="BL7" s="25">
        <v>397.1</v>
      </c>
      <c r="BM7" s="25">
        <v>379.91</v>
      </c>
      <c r="BN7" s="25">
        <v>386.61</v>
      </c>
      <c r="BO7" s="25">
        <v>268.07</v>
      </c>
      <c r="BP7" s="25">
        <v>112</v>
      </c>
      <c r="BQ7" s="25">
        <v>116.68</v>
      </c>
      <c r="BR7" s="25">
        <v>112.43</v>
      </c>
      <c r="BS7" s="25">
        <v>120.06</v>
      </c>
      <c r="BT7" s="25">
        <v>114.61</v>
      </c>
      <c r="BU7" s="25">
        <v>100.42</v>
      </c>
      <c r="BV7" s="25">
        <v>98.77</v>
      </c>
      <c r="BW7" s="25">
        <v>95.79</v>
      </c>
      <c r="BX7" s="25">
        <v>98.3</v>
      </c>
      <c r="BY7" s="25">
        <v>93.82</v>
      </c>
      <c r="BZ7" s="25">
        <v>97.47</v>
      </c>
      <c r="CA7" s="25">
        <v>184.14</v>
      </c>
      <c r="CB7" s="25">
        <v>177.52</v>
      </c>
      <c r="CC7" s="25">
        <v>184.07</v>
      </c>
      <c r="CD7" s="25">
        <v>173</v>
      </c>
      <c r="CE7" s="25">
        <v>181.44</v>
      </c>
      <c r="CF7" s="25">
        <v>171.67</v>
      </c>
      <c r="CG7" s="25">
        <v>173.67</v>
      </c>
      <c r="CH7" s="25">
        <v>171.13</v>
      </c>
      <c r="CI7" s="25">
        <v>173.7</v>
      </c>
      <c r="CJ7" s="25">
        <v>178.94</v>
      </c>
      <c r="CK7" s="25">
        <v>174.75</v>
      </c>
      <c r="CL7" s="25">
        <v>70.33</v>
      </c>
      <c r="CM7" s="25">
        <v>69.400000000000006</v>
      </c>
      <c r="CN7" s="25">
        <v>69.16</v>
      </c>
      <c r="CO7" s="25">
        <v>69.989999999999995</v>
      </c>
      <c r="CP7" s="25">
        <v>71.72</v>
      </c>
      <c r="CQ7" s="25">
        <v>59.74</v>
      </c>
      <c r="CR7" s="25">
        <v>59.67</v>
      </c>
      <c r="CS7" s="25">
        <v>60.12</v>
      </c>
      <c r="CT7" s="25">
        <v>60.34</v>
      </c>
      <c r="CU7" s="25">
        <v>59.54</v>
      </c>
      <c r="CV7" s="25">
        <v>59.97</v>
      </c>
      <c r="CW7" s="25">
        <v>88.15</v>
      </c>
      <c r="CX7" s="25">
        <v>88.12</v>
      </c>
      <c r="CY7" s="25">
        <v>88.95</v>
      </c>
      <c r="CZ7" s="25">
        <v>88.24</v>
      </c>
      <c r="DA7" s="25">
        <v>85.28</v>
      </c>
      <c r="DB7" s="25">
        <v>84.8</v>
      </c>
      <c r="DC7" s="25">
        <v>84.6</v>
      </c>
      <c r="DD7" s="25">
        <v>84.24</v>
      </c>
      <c r="DE7" s="25">
        <v>84.19</v>
      </c>
      <c r="DF7" s="25">
        <v>83.93</v>
      </c>
      <c r="DG7" s="25">
        <v>89.76</v>
      </c>
      <c r="DH7" s="25">
        <v>45.23</v>
      </c>
      <c r="DI7" s="25">
        <v>47.22</v>
      </c>
      <c r="DJ7" s="25">
        <v>48.86</v>
      </c>
      <c r="DK7" s="25">
        <v>49.91</v>
      </c>
      <c r="DL7" s="25">
        <v>48.84</v>
      </c>
      <c r="DM7" s="25">
        <v>47.66</v>
      </c>
      <c r="DN7" s="25">
        <v>48.17</v>
      </c>
      <c r="DO7" s="25">
        <v>48.83</v>
      </c>
      <c r="DP7" s="25">
        <v>49.96</v>
      </c>
      <c r="DQ7" s="25">
        <v>50.82</v>
      </c>
      <c r="DR7" s="25">
        <v>51.51</v>
      </c>
      <c r="DS7" s="25">
        <v>13.79</v>
      </c>
      <c r="DT7" s="25">
        <v>14.95</v>
      </c>
      <c r="DU7" s="25">
        <v>17.07</v>
      </c>
      <c r="DV7" s="25">
        <v>18.48</v>
      </c>
      <c r="DW7" s="25">
        <v>19.63</v>
      </c>
      <c r="DX7" s="25">
        <v>15.1</v>
      </c>
      <c r="DY7" s="25">
        <v>17.12</v>
      </c>
      <c r="DZ7" s="25">
        <v>18.18</v>
      </c>
      <c r="EA7" s="25">
        <v>19.32</v>
      </c>
      <c r="EB7" s="25">
        <v>21.16</v>
      </c>
      <c r="EC7" s="25">
        <v>23.75</v>
      </c>
      <c r="ED7" s="25">
        <v>1.8</v>
      </c>
      <c r="EE7" s="25">
        <v>1.01</v>
      </c>
      <c r="EF7" s="25">
        <v>0.95</v>
      </c>
      <c r="EG7" s="25">
        <v>1.22</v>
      </c>
      <c r="EH7" s="25">
        <v>1.31</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2024-01-31T01:17:28Z</cp:lastPrinted>
  <dcterms:created xsi:type="dcterms:W3CDTF">2023-12-05T00:49:11Z</dcterms:created>
  <dcterms:modified xsi:type="dcterms:W3CDTF">2024-01-31T01:17:30Z</dcterms:modified>
  <cp:category/>
</cp:coreProperties>
</file>