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Z:\13上下水道課\02経営係\業務 file\【報告もの】\R05報告もの\0124までR4経営比較分析表の分析\"/>
    </mc:Choice>
  </mc:AlternateContent>
  <xr:revisionPtr revIDLastSave="0" documentId="13_ncr:1_{0DEE0A67-D516-4DFA-9855-1CB3F9CEE138}" xr6:coauthVersionLast="47" xr6:coauthVersionMax="47" xr10:uidLastSave="{00000000-0000-0000-0000-000000000000}"/>
  <workbookProtection workbookAlgorithmName="SHA-512" workbookHashValue="b7Cn3hnq1pXKarMOPoqPaJbHSz3UbQ86UBxmFto6HFuZSLWUE+1jshzhoZBLYNJa6eE9hu8PiiDwhUEJbebStw==" workbookSaltValue="RTc/yY/Mib1FeyO0rZve7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W8" i="4" s="1"/>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I85" i="4"/>
  <c r="H85" i="4"/>
  <c r="G85" i="4"/>
  <c r="BB10" i="4"/>
  <c r="AT10" i="4"/>
  <c r="W10" i="4"/>
  <c r="P10" i="4"/>
  <c r="BB8" i="4"/>
  <c r="AT8" i="4"/>
  <c r="AD8" i="4"/>
  <c r="B6" i="4"/>
</calcChain>
</file>

<file path=xl/sharedStrings.xml><?xml version="1.0" encoding="utf-8"?>
<sst xmlns="http://schemas.openxmlformats.org/spreadsheetml/2006/main" count="236" uniqueCount="116">
  <si>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</si>
  <si>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</si>
  <si>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</si>
  <si>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</si>
  <si>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</si>
  <si>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</si>
  <si>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</si>
  <si>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</si>
  <si>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</si>
  <si>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</si>
  <si>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</si>
  <si>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</si>
  <si>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</si>
  <si>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</si>
  <si>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</si>
  <si>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</si>
  <si>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</si>
  <si>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</si>
  <si>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</si>
  <si>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</si>
  <si>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</si>
  <si>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</si>
  <si>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</si>
  <si>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</si>
  <si>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</si>
  <si>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</si>
  <si>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</si>
  <si>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</si>
  <si>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</si>
  <si>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</si>
  <si>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</si>
  <si>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</si>
  <si>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</si>
  <si>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</si>
  <si>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</si>
  <si>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</si>
  <si>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</si>
  <si>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</si>
  <si>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</si>
  <si>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</si>
  <si>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</si>
  <si>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</si>
  <si>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</si>
  <si>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</si>
  <si>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</si>
  <si>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</si>
  <si>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</si>
  <si>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</si>
  <si>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</si>
  <si>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</si>
  <si>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</si>
  <si>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</si>
  <si>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</si>
  <si>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</si>
  <si>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</si>
  <si>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</si>
  <si>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</si>
  <si>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</si>
  <si>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</si>
  <si>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</si>
  <si>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</si>
  <si>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</si>
  <si>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</si>
  <si>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</si>
  <si>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</si>
  <si>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</si>
  <si>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</si>
  <si>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</si>
  <si>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</si>
  <si>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</si>
  <si>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</si>
  <si>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</si>
  <si>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</si>
  <si>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</si>
  <si>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</si>
  <si>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</si>
  <si>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</si>
  <si>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</si>
  <si>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</si>
  <si>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</si>
  <si>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</si>
  <si>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</si>
  <si>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</si>
  <si>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</si>
  <si>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</si>
  <si>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</si>
  <si>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</si>
  <si>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</si>
  <si>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</si>
  <si>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</si>
  <si>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</si>
  <si>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</si>
  <si>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</si>
  <si>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</si>
  <si>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</si>
  <si>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</si>
  <si>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</si>
  <si>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</si>
  <si>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</si>
  <si>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</si>
  <si>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</si>
  <si>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</si>
  <si>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</si>
  <si>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</si>
  <si>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</si>
  <si>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</si>
  <si>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</si>
  <si>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</si>
  <si>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</si>
  <si>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</si>
  <si>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</si>
  <si>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</si>
  <si>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</si>
  <si>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の下水道事業は、①経常収支比率②累積欠損金比率に示すとおり、経常収益が経常費用を上回っているため一見経営状況は良好ですが、経常収益に一般会計からの繰入金が含まれており、繰入金を含まない営業収支だけを見れば、使用料収入（営業収入）で経費（営業費用）を賄えない状況となっています。これは、当市の地理的特性として人口密集地が分散し、かつ人口密度が低いために、下水道施設の建設コストが割高となり減価償却費が高くなる傾向にあること、また、人口減少が進み、主に高齢者世帯において経済的事情から下水道接続に踏み切れずにいること等の理由により、下水道接続が低調なため、使用料収入が伸び悩んでいるためです。
　したがって、③流動比率や④企業債残高対事業規模比率、⑧水洗化率について、類似団体を下回る値となっています。
　当市の下水道は、県営最上川流域下水道置賜処理区に接続し、処理を委託しているため、⑦施設利用率の表示はありません。</t>
    <phoneticPr fontId="4"/>
  </si>
  <si>
    <t>　当市の下水道施設の供用は昭和62年度から開始され、現在、約30余年を経過しています。現在のところ、管路網に深刻な老朽化は生じておりません。　しかし、初期に供用開始した赤湯地区の配管の一部に、温泉排水の化学反応による腐食が生じ始めていることから、平成27年度より管渠の長寿命化対策（更生工事）に着手し、下水道管の使用可能期間延長を図っています。
　今後も随時管渠内の検査を実施し、必要箇所の更生工事をはかることで、下水道設備の良好な維持管理に努めてまいります。</t>
    <phoneticPr fontId="4"/>
  </si>
  <si>
    <t>　下水道は、快適で清潔な生活環境の確保はもとより、自然環境の保全を図り「安全で快適なまちづくり」の実現に欠かすことができないものです。
　一方、下水道を維持するには費用が掛かります。現在、その費用を使用料収入で賄うことができないため、一般会計からの繰入により補っている状況です。
　下水道事業の健全経営には、供用が開始された流域に居住する方の、下水道接続へのご理解とご協力が不可欠です。
　当市では、令和２年度より『下水道接続促進助成金』を創設し、接続にかかる排水設備の改造費用の一部を助成しておりますので、早期接続をご検討くださるよう、よろしくお願いいたします。</t>
    <rPh sb="200" eb="202">
      <t>レイワ</t>
    </rPh>
    <rPh sb="203" eb="205">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</si>
</sst>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0.9</c:v>
                </c:pt>
                <c:pt idx="1">
                  <c:v>0.2</c:v>
                </c:pt>
                <c:pt idx="2">
                  <c:v>0.19</c:v>
                </c:pt>
                <c:pt idx="3">
                  <c:v>0.19</c:v>
                </c:pt>
                <c:pt idx="4">
                  <c:v>0.19</c:v>
                </c:pt>
              </c:numCache>
            </c:numRef>
          </c:val>
          <c:extLst>
            <c:ext xmlns:c16="http://schemas.microsoft.com/office/drawing/2014/chart" uri="{C3380CC4-5D6E-409C-BE32-E72D297353CC}">
              <c16:uniqueId val="{00000000-82EA-4C35-94B3-728C199A34D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0.17</c:v>
                </c:pt>
                <c:pt idx="2">
                  <c:v>0.15</c:v>
                </c:pt>
                <c:pt idx="3">
                  <c:v>0.15</c:v>
                </c:pt>
                <c:pt idx="4">
                  <c:v>0.12</c:v>
                </c:pt>
              </c:numCache>
            </c:numRef>
          </c:val>
          <c:smooth val="0"/>
          <c:extLst>
            <c:ext xmlns:c16="http://schemas.microsoft.com/office/drawing/2014/chart" uri="{C3380CC4-5D6E-409C-BE32-E72D297353CC}">
              <c16:uniqueId val="{00000001-82EA-4C35-94B3-728C199A34D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7C5-4F3B-8665-A9E1F7F0A23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c:v>
                </c:pt>
                <c:pt idx="1">
                  <c:v>57.42</c:v>
                </c:pt>
                <c:pt idx="2">
                  <c:v>56.72</c:v>
                </c:pt>
                <c:pt idx="3">
                  <c:v>56.43</c:v>
                </c:pt>
                <c:pt idx="4">
                  <c:v>55.82</c:v>
                </c:pt>
              </c:numCache>
            </c:numRef>
          </c:val>
          <c:smooth val="0"/>
          <c:extLst>
            <c:ext xmlns:c16="http://schemas.microsoft.com/office/drawing/2014/chart" uri="{C3380CC4-5D6E-409C-BE32-E72D297353CC}">
              <c16:uniqueId val="{00000001-47C5-4F3B-8665-A9E1F7F0A23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84.22</c:v>
                </c:pt>
                <c:pt idx="1">
                  <c:v>85.08</c:v>
                </c:pt>
                <c:pt idx="2">
                  <c:v>86.26</c:v>
                </c:pt>
                <c:pt idx="3">
                  <c:v>86.9</c:v>
                </c:pt>
                <c:pt idx="4">
                  <c:v>87.85</c:v>
                </c:pt>
              </c:numCache>
            </c:numRef>
          </c:val>
          <c:extLst>
            <c:ext xmlns:c16="http://schemas.microsoft.com/office/drawing/2014/chart" uri="{C3380CC4-5D6E-409C-BE32-E72D297353CC}">
              <c16:uniqueId val="{00000000-14AC-4F83-9346-FDBF7E71EA7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89.79</c:v>
                </c:pt>
                <c:pt idx="1">
                  <c:v>90.42</c:v>
                </c:pt>
                <c:pt idx="2">
                  <c:v>90.72</c:v>
                </c:pt>
                <c:pt idx="3">
                  <c:v>91.07</c:v>
                </c:pt>
                <c:pt idx="4">
                  <c:v>90.67</c:v>
                </c:pt>
              </c:numCache>
            </c:numRef>
          </c:val>
          <c:smooth val="0"/>
          <c:extLst>
            <c:ext xmlns:c16="http://schemas.microsoft.com/office/drawing/2014/chart" uri="{C3380CC4-5D6E-409C-BE32-E72D297353CC}">
              <c16:uniqueId val="{00000001-14AC-4F83-9346-FDBF7E71EA7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102.03</c:v>
                </c:pt>
                <c:pt idx="1">
                  <c:v>101.45</c:v>
                </c:pt>
                <c:pt idx="2">
                  <c:v>100.11</c:v>
                </c:pt>
                <c:pt idx="3">
                  <c:v>100.35</c:v>
                </c:pt>
                <c:pt idx="4">
                  <c:v>100.08</c:v>
                </c:pt>
              </c:numCache>
            </c:numRef>
          </c:val>
          <c:extLst>
            <c:ext xmlns:c16="http://schemas.microsoft.com/office/drawing/2014/chart" uri="{C3380CC4-5D6E-409C-BE32-E72D297353CC}">
              <c16:uniqueId val="{00000000-DAFC-49C0-99D2-3405612CC45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105.06</c:v>
                </c:pt>
                <c:pt idx="1">
                  <c:v>106.81</c:v>
                </c:pt>
                <c:pt idx="2">
                  <c:v>106.5</c:v>
                </c:pt>
                <c:pt idx="3">
                  <c:v>106.22</c:v>
                </c:pt>
                <c:pt idx="4">
                  <c:v>107.01</c:v>
                </c:pt>
              </c:numCache>
            </c:numRef>
          </c:val>
          <c:smooth val="0"/>
          <c:extLst>
            <c:ext xmlns:c16="http://schemas.microsoft.com/office/drawing/2014/chart" uri="{C3380CC4-5D6E-409C-BE32-E72D297353CC}">
              <c16:uniqueId val="{00000001-DAFC-49C0-99D2-3405612CC45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24.53</c:v>
                </c:pt>
                <c:pt idx="1">
                  <c:v>36.19</c:v>
                </c:pt>
                <c:pt idx="2">
                  <c:v>28.61</c:v>
                </c:pt>
                <c:pt idx="3">
                  <c:v>30.7</c:v>
                </c:pt>
                <c:pt idx="4">
                  <c:v>32.35</c:v>
                </c:pt>
              </c:numCache>
            </c:numRef>
          </c:val>
          <c:extLst>
            <c:ext xmlns:c16="http://schemas.microsoft.com/office/drawing/2014/chart" uri="{C3380CC4-5D6E-409C-BE32-E72D297353CC}">
              <c16:uniqueId val="{00000000-1524-4C49-83F4-6C32E985518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30.6</c:v>
                </c:pt>
                <c:pt idx="1">
                  <c:v>29.23</c:v>
                </c:pt>
                <c:pt idx="2">
                  <c:v>20.78</c:v>
                </c:pt>
                <c:pt idx="3">
                  <c:v>23.54</c:v>
                </c:pt>
                <c:pt idx="4">
                  <c:v>25.86</c:v>
                </c:pt>
              </c:numCache>
            </c:numRef>
          </c:val>
          <c:smooth val="0"/>
          <c:extLst>
            <c:ext xmlns:c16="http://schemas.microsoft.com/office/drawing/2014/chart" uri="{C3380CC4-5D6E-409C-BE32-E72D297353CC}">
              <c16:uniqueId val="{00000001-1524-4C49-83F4-6C32E985518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42-41D4-A8F5-BA8D886F3DB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1.83</c:v>
                </c:pt>
                <c:pt idx="1">
                  <c:v>1.37</c:v>
                </c:pt>
                <c:pt idx="2">
                  <c:v>1.34</c:v>
                </c:pt>
                <c:pt idx="3">
                  <c:v>1.5</c:v>
                </c:pt>
                <c:pt idx="4">
                  <c:v>1.4</c:v>
                </c:pt>
              </c:numCache>
            </c:numRef>
          </c:val>
          <c:smooth val="0"/>
          <c:extLst>
            <c:ext xmlns:c16="http://schemas.microsoft.com/office/drawing/2014/chart" uri="{C3380CC4-5D6E-409C-BE32-E72D297353CC}">
              <c16:uniqueId val="{00000001-DE42-41D4-A8F5-BA8D886F3DB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6EC-4611-ADAF-2DC5F2062A8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41.56</c:v>
                </c:pt>
                <c:pt idx="1">
                  <c:v>34.4</c:v>
                </c:pt>
                <c:pt idx="2">
                  <c:v>18.36</c:v>
                </c:pt>
                <c:pt idx="3">
                  <c:v>18.010000000000002</c:v>
                </c:pt>
                <c:pt idx="4">
                  <c:v>23.86</c:v>
                </c:pt>
              </c:numCache>
            </c:numRef>
          </c:val>
          <c:smooth val="0"/>
          <c:extLst>
            <c:ext xmlns:c16="http://schemas.microsoft.com/office/drawing/2014/chart" uri="{C3380CC4-5D6E-409C-BE32-E72D297353CC}">
              <c16:uniqueId val="{00000001-C6EC-4611-ADAF-2DC5F2062A8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49.16</c:v>
                </c:pt>
                <c:pt idx="1">
                  <c:v>35.450000000000003</c:v>
                </c:pt>
                <c:pt idx="2">
                  <c:v>40.43</c:v>
                </c:pt>
                <c:pt idx="3">
                  <c:v>41.88</c:v>
                </c:pt>
                <c:pt idx="4">
                  <c:v>48.45</c:v>
                </c:pt>
              </c:numCache>
            </c:numRef>
          </c:val>
          <c:extLst>
            <c:ext xmlns:c16="http://schemas.microsoft.com/office/drawing/2014/chart" uri="{C3380CC4-5D6E-409C-BE32-E72D297353CC}">
              <c16:uniqueId val="{00000000-D1CD-4696-97BF-39D6E5C3248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80.81</c:v>
                </c:pt>
                <c:pt idx="1">
                  <c:v>68.17</c:v>
                </c:pt>
                <c:pt idx="2">
                  <c:v>55.6</c:v>
                </c:pt>
                <c:pt idx="3">
                  <c:v>59.4</c:v>
                </c:pt>
                <c:pt idx="4">
                  <c:v>68.27</c:v>
                </c:pt>
              </c:numCache>
            </c:numRef>
          </c:val>
          <c:smooth val="0"/>
          <c:extLst>
            <c:ext xmlns:c16="http://schemas.microsoft.com/office/drawing/2014/chart" uri="{C3380CC4-5D6E-409C-BE32-E72D297353CC}">
              <c16:uniqueId val="{00000001-D1CD-4696-97BF-39D6E5C3248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2039.92</c:v>
                </c:pt>
                <c:pt idx="1">
                  <c:v>1919.06</c:v>
                </c:pt>
                <c:pt idx="2">
                  <c:v>1801.64</c:v>
                </c:pt>
                <c:pt idx="3">
                  <c:v>1668.5</c:v>
                </c:pt>
                <c:pt idx="4">
                  <c:v>1638.4</c:v>
                </c:pt>
              </c:numCache>
            </c:numRef>
          </c:val>
          <c:extLst>
            <c:ext xmlns:c16="http://schemas.microsoft.com/office/drawing/2014/chart" uri="{C3380CC4-5D6E-409C-BE32-E72D297353CC}">
              <c16:uniqueId val="{00000000-1AE6-4EB0-9340-99825A85069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768.62</c:v>
                </c:pt>
                <c:pt idx="1">
                  <c:v>789.44</c:v>
                </c:pt>
                <c:pt idx="2">
                  <c:v>789.08</c:v>
                </c:pt>
                <c:pt idx="3">
                  <c:v>747.84</c:v>
                </c:pt>
                <c:pt idx="4">
                  <c:v>804.98</c:v>
                </c:pt>
              </c:numCache>
            </c:numRef>
          </c:val>
          <c:smooth val="0"/>
          <c:extLst>
            <c:ext xmlns:c16="http://schemas.microsoft.com/office/drawing/2014/chart" uri="{C3380CC4-5D6E-409C-BE32-E72D297353CC}">
              <c16:uniqueId val="{00000001-1AE6-4EB0-9340-99825A85069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85.15</c:v>
                </c:pt>
                <c:pt idx="1">
                  <c:v>87.85</c:v>
                </c:pt>
                <c:pt idx="2">
                  <c:v>100</c:v>
                </c:pt>
                <c:pt idx="3">
                  <c:v>100.01</c:v>
                </c:pt>
                <c:pt idx="4">
                  <c:v>100.02</c:v>
                </c:pt>
              </c:numCache>
            </c:numRef>
          </c:val>
          <c:extLst>
            <c:ext xmlns:c16="http://schemas.microsoft.com/office/drawing/2014/chart" uri="{C3380CC4-5D6E-409C-BE32-E72D297353CC}">
              <c16:uniqueId val="{00000000-97C1-41BC-B13D-9A3C800AA12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88.06</c:v>
                </c:pt>
                <c:pt idx="1">
                  <c:v>87.29</c:v>
                </c:pt>
                <c:pt idx="2">
                  <c:v>88.25</c:v>
                </c:pt>
                <c:pt idx="3">
                  <c:v>90.17</c:v>
                </c:pt>
                <c:pt idx="4">
                  <c:v>88.71</c:v>
                </c:pt>
              </c:numCache>
            </c:numRef>
          </c:val>
          <c:smooth val="0"/>
          <c:extLst>
            <c:ext xmlns:c16="http://schemas.microsoft.com/office/drawing/2014/chart" uri="{C3380CC4-5D6E-409C-BE32-E72D297353CC}">
              <c16:uniqueId val="{00000001-97C1-41BC-B13D-9A3C800AA12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186.08</c:v>
                </c:pt>
                <c:pt idx="1">
                  <c:v>180</c:v>
                </c:pt>
                <c:pt idx="2">
                  <c:v>160.16999999999999</c:v>
                </c:pt>
                <c:pt idx="3">
                  <c:v>159.05000000000001</c:v>
                </c:pt>
                <c:pt idx="4">
                  <c:v>162.1</c:v>
                </c:pt>
              </c:numCache>
            </c:numRef>
          </c:val>
          <c:extLst>
            <c:ext xmlns:c16="http://schemas.microsoft.com/office/drawing/2014/chart" uri="{C3380CC4-5D6E-409C-BE32-E72D297353CC}">
              <c16:uniqueId val="{00000000-F2EB-44A1-8BAE-D1C7BD71237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179.32</c:v>
                </c:pt>
                <c:pt idx="1">
                  <c:v>176.67</c:v>
                </c:pt>
                <c:pt idx="2">
                  <c:v>176.37</c:v>
                </c:pt>
                <c:pt idx="3">
                  <c:v>173.17</c:v>
                </c:pt>
                <c:pt idx="4">
                  <c:v>174.8</c:v>
                </c:pt>
              </c:numCache>
            </c:numRef>
          </c:val>
          <c:smooth val="0"/>
          <c:extLst>
            <c:ext xmlns:c16="http://schemas.microsoft.com/office/drawing/2014/chart" uri="{C3380CC4-5D6E-409C-BE32-E72D297353CC}">
              <c16:uniqueId val="{00000001-F2EB-44A1-8BAE-D1C7BD71237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37"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南陽市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Cc1</v>
      </c>
      <c r="X8" s="35"/>
      <c r="Y8" s="35"/>
      <c r="Z8" s="35"/>
      <c r="AA8" s="35"/>
      <c r="AB8" s="35"/>
      <c r="AC8" s="35"/>
      <c r="AD8" s="36" t="str">
        <f>データ!$M$6</f>
        <v>非設置</v>
      </c>
      <c r="AE8" s="36"/>
      <c r="AF8" s="36"/>
      <c r="AG8" s="36"/>
      <c r="AH8" s="36"/>
      <c r="AI8" s="36"/>
      <c r="AJ8" s="36"/>
      <c r="AK8" s="3"/>
      <c r="AL8" s="37">
        <f>データ!S6</f>
        <v>29848</v>
      </c>
      <c r="AM8" s="37"/>
      <c r="AN8" s="37"/>
      <c r="AO8" s="37"/>
      <c r="AP8" s="37"/>
      <c r="AQ8" s="37"/>
      <c r="AR8" s="37"/>
      <c r="AS8" s="37"/>
      <c r="AT8" s="38">
        <f>データ!T6</f>
        <v>160.52000000000001</v>
      </c>
      <c r="AU8" s="38"/>
      <c r="AV8" s="38"/>
      <c r="AW8" s="38"/>
      <c r="AX8" s="38"/>
      <c r="AY8" s="38"/>
      <c r="AZ8" s="38"/>
      <c r="BA8" s="38"/>
      <c r="BB8" s="38">
        <f>データ!U6</f>
        <v>185.95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58.28</v>
      </c>
      <c r="J10" s="38"/>
      <c r="K10" s="38"/>
      <c r="L10" s="38"/>
      <c r="M10" s="38"/>
      <c r="N10" s="38"/>
      <c r="O10" s="38"/>
      <c r="P10" s="38">
        <f>データ!P6</f>
        <v>67.97</v>
      </c>
      <c r="Q10" s="38"/>
      <c r="R10" s="38"/>
      <c r="S10" s="38"/>
      <c r="T10" s="38"/>
      <c r="U10" s="38"/>
      <c r="V10" s="38"/>
      <c r="W10" s="38">
        <f>データ!Q6</f>
        <v>85.09</v>
      </c>
      <c r="X10" s="38"/>
      <c r="Y10" s="38"/>
      <c r="Z10" s="38"/>
      <c r="AA10" s="38"/>
      <c r="AB10" s="38"/>
      <c r="AC10" s="38"/>
      <c r="AD10" s="37">
        <f>データ!R6</f>
        <v>3740</v>
      </c>
      <c r="AE10" s="37"/>
      <c r="AF10" s="37"/>
      <c r="AG10" s="37"/>
      <c r="AH10" s="37"/>
      <c r="AI10" s="37"/>
      <c r="AJ10" s="37"/>
      <c r="AK10" s="2"/>
      <c r="AL10" s="37">
        <f>データ!V6</f>
        <v>20188</v>
      </c>
      <c r="AM10" s="37"/>
      <c r="AN10" s="37"/>
      <c r="AO10" s="37"/>
      <c r="AP10" s="37"/>
      <c r="AQ10" s="37"/>
      <c r="AR10" s="37"/>
      <c r="AS10" s="37"/>
      <c r="AT10" s="38">
        <f>データ!W6</f>
        <v>7.46</v>
      </c>
      <c r="AU10" s="38"/>
      <c r="AV10" s="38"/>
      <c r="AW10" s="38"/>
      <c r="AX10" s="38"/>
      <c r="AY10" s="38"/>
      <c r="AZ10" s="38"/>
      <c r="BA10" s="38"/>
      <c r="BB10" s="38">
        <f>データ!X6</f>
        <v>2706.17</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aYEZzEi+7MoH+seRYxa+ycZ8e5XYpYKh8pimrOz3wUj9Fdlc8tCEaJQ08xamIh2yYAgGZFKJ9hFFoVWi4tq9wQ==" saltValue="bqokLgj6kMK0gdq/DjPHp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62138</v>
      </c>
      <c r="D6" s="19">
        <f t="shared" si="3"/>
        <v>46</v>
      </c>
      <c r="E6" s="19">
        <f t="shared" si="3"/>
        <v>17</v>
      </c>
      <c r="F6" s="19">
        <f t="shared" si="3"/>
        <v>1</v>
      </c>
      <c r="G6" s="19">
        <f t="shared" si="3"/>
        <v>0</v>
      </c>
      <c r="H6" s="19" t="str">
        <f t="shared" si="3"/>
        <v>山形県　南陽市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58.28</v>
      </c>
      <c r="P6" s="20">
        <f t="shared" si="3"/>
        <v>67.97</v>
      </c>
      <c r="Q6" s="20">
        <f t="shared" si="3"/>
        <v>85.09</v>
      </c>
      <c r="R6" s="20">
        <f t="shared" si="3"/>
        <v>3740</v>
      </c>
      <c r="S6" s="20">
        <f t="shared" si="3"/>
        <v>29848</v>
      </c>
      <c r="T6" s="20">
        <f t="shared" si="3"/>
        <v>160.52000000000001</v>
      </c>
      <c r="U6" s="20">
        <f t="shared" si="3"/>
        <v>185.95</v>
      </c>
      <c r="V6" s="20">
        <f t="shared" si="3"/>
        <v>20188</v>
      </c>
      <c r="W6" s="20">
        <f t="shared" si="3"/>
        <v>7.46</v>
      </c>
      <c r="X6" s="20">
        <f t="shared" si="3"/>
        <v>2706.17</v>
      </c>
      <c r="Y6" s="21">
        <f>IF(Y7="",NA(),Y7)</f>
        <v>102.03</v>
      </c>
      <c r="Z6" s="21">
        <f t="shared" ref="Z6:AH6" si="4">IF(Z7="",NA(),Z7)</f>
        <v>101.45</v>
      </c>
      <c r="AA6" s="21">
        <f t="shared" si="4"/>
        <v>100.11</v>
      </c>
      <c r="AB6" s="21">
        <f t="shared" si="4"/>
        <v>100.35</v>
      </c>
      <c r="AC6" s="21">
        <f t="shared" si="4"/>
        <v>100.08</v>
      </c>
      <c r="AD6" s="21">
        <f t="shared" si="4"/>
        <v>105.06</v>
      </c>
      <c r="AE6" s="21">
        <f t="shared" si="4"/>
        <v>106.81</v>
      </c>
      <c r="AF6" s="21">
        <f t="shared" si="4"/>
        <v>106.5</v>
      </c>
      <c r="AG6" s="21">
        <f t="shared" si="4"/>
        <v>106.22</v>
      </c>
      <c r="AH6" s="21">
        <f t="shared" si="4"/>
        <v>107.01</v>
      </c>
      <c r="AI6" s="20" t="str">
        <f>IF(AI7="","",IF(AI7="-","【-】","【"&amp;SUBSTITUTE(TEXT(AI7,"#,##0.00"),"-","△")&amp;"】"))</f>
        <v>【106.11】</v>
      </c>
      <c r="AJ6" s="20">
        <f>IF(AJ7="",NA(),AJ7)</f>
        <v>0</v>
      </c>
      <c r="AK6" s="20">
        <f t="shared" ref="AK6:AS6" si="5">IF(AK7="",NA(),AK7)</f>
        <v>0</v>
      </c>
      <c r="AL6" s="20">
        <f t="shared" si="5"/>
        <v>0</v>
      </c>
      <c r="AM6" s="20">
        <f t="shared" si="5"/>
        <v>0</v>
      </c>
      <c r="AN6" s="20">
        <f t="shared" si="5"/>
        <v>0</v>
      </c>
      <c r="AO6" s="21">
        <f t="shared" si="5"/>
        <v>41.56</v>
      </c>
      <c r="AP6" s="21">
        <f t="shared" si="5"/>
        <v>34.4</v>
      </c>
      <c r="AQ6" s="21">
        <f t="shared" si="5"/>
        <v>18.36</v>
      </c>
      <c r="AR6" s="21">
        <f t="shared" si="5"/>
        <v>18.010000000000002</v>
      </c>
      <c r="AS6" s="21">
        <f t="shared" si="5"/>
        <v>23.86</v>
      </c>
      <c r="AT6" s="20" t="str">
        <f>IF(AT7="","",IF(AT7="-","【-】","【"&amp;SUBSTITUTE(TEXT(AT7,"#,##0.00"),"-","△")&amp;"】"))</f>
        <v>【3.15】</v>
      </c>
      <c r="AU6" s="21">
        <f>IF(AU7="",NA(),AU7)</f>
        <v>49.16</v>
      </c>
      <c r="AV6" s="21">
        <f t="shared" ref="AV6:BD6" si="6">IF(AV7="",NA(),AV7)</f>
        <v>35.450000000000003</v>
      </c>
      <c r="AW6" s="21">
        <f t="shared" si="6"/>
        <v>40.43</v>
      </c>
      <c r="AX6" s="21">
        <f t="shared" si="6"/>
        <v>41.88</v>
      </c>
      <c r="AY6" s="21">
        <f t="shared" si="6"/>
        <v>48.45</v>
      </c>
      <c r="AZ6" s="21">
        <f t="shared" si="6"/>
        <v>80.81</v>
      </c>
      <c r="BA6" s="21">
        <f t="shared" si="6"/>
        <v>68.17</v>
      </c>
      <c r="BB6" s="21">
        <f t="shared" si="6"/>
        <v>55.6</v>
      </c>
      <c r="BC6" s="21">
        <f t="shared" si="6"/>
        <v>59.4</v>
      </c>
      <c r="BD6" s="21">
        <f t="shared" si="6"/>
        <v>68.27</v>
      </c>
      <c r="BE6" s="20" t="str">
        <f>IF(BE7="","",IF(BE7="-","【-】","【"&amp;SUBSTITUTE(TEXT(BE7,"#,##0.00"),"-","△")&amp;"】"))</f>
        <v>【73.44】</v>
      </c>
      <c r="BF6" s="21">
        <f>IF(BF7="",NA(),BF7)</f>
        <v>2039.92</v>
      </c>
      <c r="BG6" s="21">
        <f t="shared" ref="BG6:BO6" si="7">IF(BG7="",NA(),BG7)</f>
        <v>1919.06</v>
      </c>
      <c r="BH6" s="21">
        <f t="shared" si="7"/>
        <v>1801.64</v>
      </c>
      <c r="BI6" s="21">
        <f t="shared" si="7"/>
        <v>1668.5</v>
      </c>
      <c r="BJ6" s="21">
        <f t="shared" si="7"/>
        <v>1638.4</v>
      </c>
      <c r="BK6" s="21">
        <f t="shared" si="7"/>
        <v>768.62</v>
      </c>
      <c r="BL6" s="21">
        <f t="shared" si="7"/>
        <v>789.44</v>
      </c>
      <c r="BM6" s="21">
        <f t="shared" si="7"/>
        <v>789.08</v>
      </c>
      <c r="BN6" s="21">
        <f t="shared" si="7"/>
        <v>747.84</v>
      </c>
      <c r="BO6" s="21">
        <f t="shared" si="7"/>
        <v>804.98</v>
      </c>
      <c r="BP6" s="20" t="str">
        <f>IF(BP7="","",IF(BP7="-","【-】","【"&amp;SUBSTITUTE(TEXT(BP7,"#,##0.00"),"-","△")&amp;"】"))</f>
        <v>【652.82】</v>
      </c>
      <c r="BQ6" s="21">
        <f>IF(BQ7="",NA(),BQ7)</f>
        <v>85.15</v>
      </c>
      <c r="BR6" s="21">
        <f t="shared" ref="BR6:BZ6" si="8">IF(BR7="",NA(),BR7)</f>
        <v>87.85</v>
      </c>
      <c r="BS6" s="21">
        <f t="shared" si="8"/>
        <v>100</v>
      </c>
      <c r="BT6" s="21">
        <f t="shared" si="8"/>
        <v>100.01</v>
      </c>
      <c r="BU6" s="21">
        <f t="shared" si="8"/>
        <v>100.02</v>
      </c>
      <c r="BV6" s="21">
        <f t="shared" si="8"/>
        <v>88.06</v>
      </c>
      <c r="BW6" s="21">
        <f t="shared" si="8"/>
        <v>87.29</v>
      </c>
      <c r="BX6" s="21">
        <f t="shared" si="8"/>
        <v>88.25</v>
      </c>
      <c r="BY6" s="21">
        <f t="shared" si="8"/>
        <v>90.17</v>
      </c>
      <c r="BZ6" s="21">
        <f t="shared" si="8"/>
        <v>88.71</v>
      </c>
      <c r="CA6" s="20" t="str">
        <f>IF(CA7="","",IF(CA7="-","【-】","【"&amp;SUBSTITUTE(TEXT(CA7,"#,##0.00"),"-","△")&amp;"】"))</f>
        <v>【97.61】</v>
      </c>
      <c r="CB6" s="21">
        <f>IF(CB7="",NA(),CB7)</f>
        <v>186.08</v>
      </c>
      <c r="CC6" s="21">
        <f t="shared" ref="CC6:CK6" si="9">IF(CC7="",NA(),CC7)</f>
        <v>180</v>
      </c>
      <c r="CD6" s="21">
        <f t="shared" si="9"/>
        <v>160.16999999999999</v>
      </c>
      <c r="CE6" s="21">
        <f t="shared" si="9"/>
        <v>159.05000000000001</v>
      </c>
      <c r="CF6" s="21">
        <f t="shared" si="9"/>
        <v>162.1</v>
      </c>
      <c r="CG6" s="21">
        <f t="shared" si="9"/>
        <v>179.32</v>
      </c>
      <c r="CH6" s="21">
        <f t="shared" si="9"/>
        <v>176.67</v>
      </c>
      <c r="CI6" s="21">
        <f t="shared" si="9"/>
        <v>176.37</v>
      </c>
      <c r="CJ6" s="21">
        <f t="shared" si="9"/>
        <v>173.17</v>
      </c>
      <c r="CK6" s="21">
        <f t="shared" si="9"/>
        <v>174.8</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58</v>
      </c>
      <c r="CS6" s="21">
        <f t="shared" si="10"/>
        <v>57.42</v>
      </c>
      <c r="CT6" s="21">
        <f t="shared" si="10"/>
        <v>56.72</v>
      </c>
      <c r="CU6" s="21">
        <f t="shared" si="10"/>
        <v>56.43</v>
      </c>
      <c r="CV6" s="21">
        <f t="shared" si="10"/>
        <v>55.82</v>
      </c>
      <c r="CW6" s="20" t="str">
        <f>IF(CW7="","",IF(CW7="-","【-】","【"&amp;SUBSTITUTE(TEXT(CW7,"#,##0.00"),"-","△")&amp;"】"))</f>
        <v>【59.10】</v>
      </c>
      <c r="CX6" s="21">
        <f>IF(CX7="",NA(),CX7)</f>
        <v>84.22</v>
      </c>
      <c r="CY6" s="21">
        <f t="shared" ref="CY6:DG6" si="11">IF(CY7="",NA(),CY7)</f>
        <v>85.08</v>
      </c>
      <c r="CZ6" s="21">
        <f t="shared" si="11"/>
        <v>86.26</v>
      </c>
      <c r="DA6" s="21">
        <f t="shared" si="11"/>
        <v>86.9</v>
      </c>
      <c r="DB6" s="21">
        <f t="shared" si="11"/>
        <v>87.85</v>
      </c>
      <c r="DC6" s="21">
        <f t="shared" si="11"/>
        <v>89.79</v>
      </c>
      <c r="DD6" s="21">
        <f t="shared" si="11"/>
        <v>90.42</v>
      </c>
      <c r="DE6" s="21">
        <f t="shared" si="11"/>
        <v>90.72</v>
      </c>
      <c r="DF6" s="21">
        <f t="shared" si="11"/>
        <v>91.07</v>
      </c>
      <c r="DG6" s="21">
        <f t="shared" si="11"/>
        <v>90.67</v>
      </c>
      <c r="DH6" s="20" t="str">
        <f>IF(DH7="","",IF(DH7="-","【-】","【"&amp;SUBSTITUTE(TEXT(DH7,"#,##0.00"),"-","△")&amp;"】"))</f>
        <v>【95.82】</v>
      </c>
      <c r="DI6" s="21">
        <f>IF(DI7="",NA(),DI7)</f>
        <v>24.53</v>
      </c>
      <c r="DJ6" s="21">
        <f t="shared" ref="DJ6:DR6" si="12">IF(DJ7="",NA(),DJ7)</f>
        <v>36.19</v>
      </c>
      <c r="DK6" s="21">
        <f t="shared" si="12"/>
        <v>28.61</v>
      </c>
      <c r="DL6" s="21">
        <f t="shared" si="12"/>
        <v>30.7</v>
      </c>
      <c r="DM6" s="21">
        <f t="shared" si="12"/>
        <v>32.35</v>
      </c>
      <c r="DN6" s="21">
        <f t="shared" si="12"/>
        <v>30.6</v>
      </c>
      <c r="DO6" s="21">
        <f t="shared" si="12"/>
        <v>29.23</v>
      </c>
      <c r="DP6" s="21">
        <f t="shared" si="12"/>
        <v>20.78</v>
      </c>
      <c r="DQ6" s="21">
        <f t="shared" si="12"/>
        <v>23.54</v>
      </c>
      <c r="DR6" s="21">
        <f t="shared" si="12"/>
        <v>25.86</v>
      </c>
      <c r="DS6" s="20" t="str">
        <f>IF(DS7="","",IF(DS7="-","【-】","【"&amp;SUBSTITUTE(TEXT(DS7,"#,##0.00"),"-","△")&amp;"】"))</f>
        <v>【39.74】</v>
      </c>
      <c r="DT6" s="20">
        <f>IF(DT7="",NA(),DT7)</f>
        <v>0</v>
      </c>
      <c r="DU6" s="20">
        <f t="shared" ref="DU6:EC6" si="13">IF(DU7="",NA(),DU7)</f>
        <v>0</v>
      </c>
      <c r="DV6" s="20">
        <f t="shared" si="13"/>
        <v>0</v>
      </c>
      <c r="DW6" s="20">
        <f t="shared" si="13"/>
        <v>0</v>
      </c>
      <c r="DX6" s="20">
        <f t="shared" si="13"/>
        <v>0</v>
      </c>
      <c r="DY6" s="21">
        <f t="shared" si="13"/>
        <v>1.83</v>
      </c>
      <c r="DZ6" s="21">
        <f t="shared" si="13"/>
        <v>1.37</v>
      </c>
      <c r="EA6" s="21">
        <f t="shared" si="13"/>
        <v>1.34</v>
      </c>
      <c r="EB6" s="21">
        <f t="shared" si="13"/>
        <v>1.5</v>
      </c>
      <c r="EC6" s="21">
        <f t="shared" si="13"/>
        <v>1.4</v>
      </c>
      <c r="ED6" s="20" t="str">
        <f>IF(ED7="","",IF(ED7="-","【-】","【"&amp;SUBSTITUTE(TEXT(ED7,"#,##0.00"),"-","△")&amp;"】"))</f>
        <v>【7.62】</v>
      </c>
      <c r="EE6" s="21">
        <f>IF(EE7="",NA(),EE7)</f>
        <v>0.9</v>
      </c>
      <c r="EF6" s="21">
        <f t="shared" ref="EF6:EN6" si="14">IF(EF7="",NA(),EF7)</f>
        <v>0.2</v>
      </c>
      <c r="EG6" s="21">
        <f t="shared" si="14"/>
        <v>0.19</v>
      </c>
      <c r="EH6" s="21">
        <f t="shared" si="14"/>
        <v>0.19</v>
      </c>
      <c r="EI6" s="21">
        <f t="shared" si="14"/>
        <v>0.19</v>
      </c>
      <c r="EJ6" s="21">
        <f t="shared" si="14"/>
        <v>0.21</v>
      </c>
      <c r="EK6" s="21">
        <f t="shared" si="14"/>
        <v>0.17</v>
      </c>
      <c r="EL6" s="21">
        <f t="shared" si="14"/>
        <v>0.15</v>
      </c>
      <c r="EM6" s="21">
        <f t="shared" si="14"/>
        <v>0.15</v>
      </c>
      <c r="EN6" s="21">
        <f t="shared" si="14"/>
        <v>0.12</v>
      </c>
      <c r="EO6" s="20" t="str">
        <f>IF(EO7="","",IF(EO7="-","【-】","【"&amp;SUBSTITUTE(TEXT(EO7,"#,##0.00"),"-","△")&amp;"】"))</f>
        <v>【0.23】</v>
      </c>
    </row>
    <row r="7" spans="1:148" s="22" customFormat="1" x14ac:dyDescent="0.15">
      <c r="A7" s="14"/>
      <c r="B7" s="23">
        <v>2022</v>
      </c>
      <c r="C7" s="23">
        <v>62138</v>
      </c>
      <c r="D7" s="23">
        <v>46</v>
      </c>
      <c r="E7" s="23">
        <v>17</v>
      </c>
      <c r="F7" s="23">
        <v>1</v>
      </c>
      <c r="G7" s="23">
        <v>0</v>
      </c>
      <c r="H7" s="23" t="s">
        <v>96</v>
      </c>
      <c r="I7" s="23" t="s">
        <v>97</v>
      </c>
      <c r="J7" s="23" t="s">
        <v>98</v>
      </c>
      <c r="K7" s="23" t="s">
        <v>99</v>
      </c>
      <c r="L7" s="23" t="s">
        <v>100</v>
      </c>
      <c r="M7" s="23" t="s">
        <v>101</v>
      </c>
      <c r="N7" s="24" t="s">
        <v>102</v>
      </c>
      <c r="O7" s="24">
        <v>58.28</v>
      </c>
      <c r="P7" s="24">
        <v>67.97</v>
      </c>
      <c r="Q7" s="24">
        <v>85.09</v>
      </c>
      <c r="R7" s="24">
        <v>3740</v>
      </c>
      <c r="S7" s="24">
        <v>29848</v>
      </c>
      <c r="T7" s="24">
        <v>160.52000000000001</v>
      </c>
      <c r="U7" s="24">
        <v>185.95</v>
      </c>
      <c r="V7" s="24">
        <v>20188</v>
      </c>
      <c r="W7" s="24">
        <v>7.46</v>
      </c>
      <c r="X7" s="24">
        <v>2706.17</v>
      </c>
      <c r="Y7" s="24">
        <v>102.03</v>
      </c>
      <c r="Z7" s="24">
        <v>101.45</v>
      </c>
      <c r="AA7" s="24">
        <v>100.11</v>
      </c>
      <c r="AB7" s="24">
        <v>100.35</v>
      </c>
      <c r="AC7" s="24">
        <v>100.08</v>
      </c>
      <c r="AD7" s="24">
        <v>105.06</v>
      </c>
      <c r="AE7" s="24">
        <v>106.81</v>
      </c>
      <c r="AF7" s="24">
        <v>106.5</v>
      </c>
      <c r="AG7" s="24">
        <v>106.22</v>
      </c>
      <c r="AH7" s="24">
        <v>107.01</v>
      </c>
      <c r="AI7" s="24">
        <v>106.11</v>
      </c>
      <c r="AJ7" s="24">
        <v>0</v>
      </c>
      <c r="AK7" s="24">
        <v>0</v>
      </c>
      <c r="AL7" s="24">
        <v>0</v>
      </c>
      <c r="AM7" s="24">
        <v>0</v>
      </c>
      <c r="AN7" s="24">
        <v>0</v>
      </c>
      <c r="AO7" s="24">
        <v>41.56</v>
      </c>
      <c r="AP7" s="24">
        <v>34.4</v>
      </c>
      <c r="AQ7" s="24">
        <v>18.36</v>
      </c>
      <c r="AR7" s="24">
        <v>18.010000000000002</v>
      </c>
      <c r="AS7" s="24">
        <v>23.86</v>
      </c>
      <c r="AT7" s="24">
        <v>3.15</v>
      </c>
      <c r="AU7" s="24">
        <v>49.16</v>
      </c>
      <c r="AV7" s="24">
        <v>35.450000000000003</v>
      </c>
      <c r="AW7" s="24">
        <v>40.43</v>
      </c>
      <c r="AX7" s="24">
        <v>41.88</v>
      </c>
      <c r="AY7" s="24">
        <v>48.45</v>
      </c>
      <c r="AZ7" s="24">
        <v>80.81</v>
      </c>
      <c r="BA7" s="24">
        <v>68.17</v>
      </c>
      <c r="BB7" s="24">
        <v>55.6</v>
      </c>
      <c r="BC7" s="24">
        <v>59.4</v>
      </c>
      <c r="BD7" s="24">
        <v>68.27</v>
      </c>
      <c r="BE7" s="24">
        <v>73.44</v>
      </c>
      <c r="BF7" s="24">
        <v>2039.92</v>
      </c>
      <c r="BG7" s="24">
        <v>1919.06</v>
      </c>
      <c r="BH7" s="24">
        <v>1801.64</v>
      </c>
      <c r="BI7" s="24">
        <v>1668.5</v>
      </c>
      <c r="BJ7" s="24">
        <v>1638.4</v>
      </c>
      <c r="BK7" s="24">
        <v>768.62</v>
      </c>
      <c r="BL7" s="24">
        <v>789.44</v>
      </c>
      <c r="BM7" s="24">
        <v>789.08</v>
      </c>
      <c r="BN7" s="24">
        <v>747.84</v>
      </c>
      <c r="BO7" s="24">
        <v>804.98</v>
      </c>
      <c r="BP7" s="24">
        <v>652.82000000000005</v>
      </c>
      <c r="BQ7" s="24">
        <v>85.15</v>
      </c>
      <c r="BR7" s="24">
        <v>87.85</v>
      </c>
      <c r="BS7" s="24">
        <v>100</v>
      </c>
      <c r="BT7" s="24">
        <v>100.01</v>
      </c>
      <c r="BU7" s="24">
        <v>100.02</v>
      </c>
      <c r="BV7" s="24">
        <v>88.06</v>
      </c>
      <c r="BW7" s="24">
        <v>87.29</v>
      </c>
      <c r="BX7" s="24">
        <v>88.25</v>
      </c>
      <c r="BY7" s="24">
        <v>90.17</v>
      </c>
      <c r="BZ7" s="24">
        <v>88.71</v>
      </c>
      <c r="CA7" s="24">
        <v>97.61</v>
      </c>
      <c r="CB7" s="24">
        <v>186.08</v>
      </c>
      <c r="CC7" s="24">
        <v>180</v>
      </c>
      <c r="CD7" s="24">
        <v>160.16999999999999</v>
      </c>
      <c r="CE7" s="24">
        <v>159.05000000000001</v>
      </c>
      <c r="CF7" s="24">
        <v>162.1</v>
      </c>
      <c r="CG7" s="24">
        <v>179.32</v>
      </c>
      <c r="CH7" s="24">
        <v>176.67</v>
      </c>
      <c r="CI7" s="24">
        <v>176.37</v>
      </c>
      <c r="CJ7" s="24">
        <v>173.17</v>
      </c>
      <c r="CK7" s="24">
        <v>174.8</v>
      </c>
      <c r="CL7" s="24">
        <v>138.29</v>
      </c>
      <c r="CM7" s="24" t="s">
        <v>102</v>
      </c>
      <c r="CN7" s="24" t="s">
        <v>102</v>
      </c>
      <c r="CO7" s="24" t="s">
        <v>102</v>
      </c>
      <c r="CP7" s="24" t="s">
        <v>102</v>
      </c>
      <c r="CQ7" s="24" t="s">
        <v>102</v>
      </c>
      <c r="CR7" s="24">
        <v>58</v>
      </c>
      <c r="CS7" s="24">
        <v>57.42</v>
      </c>
      <c r="CT7" s="24">
        <v>56.72</v>
      </c>
      <c r="CU7" s="24">
        <v>56.43</v>
      </c>
      <c r="CV7" s="24">
        <v>55.82</v>
      </c>
      <c r="CW7" s="24">
        <v>59.1</v>
      </c>
      <c r="CX7" s="24">
        <v>84.22</v>
      </c>
      <c r="CY7" s="24">
        <v>85.08</v>
      </c>
      <c r="CZ7" s="24">
        <v>86.26</v>
      </c>
      <c r="DA7" s="24">
        <v>86.9</v>
      </c>
      <c r="DB7" s="24">
        <v>87.85</v>
      </c>
      <c r="DC7" s="24">
        <v>89.79</v>
      </c>
      <c r="DD7" s="24">
        <v>90.42</v>
      </c>
      <c r="DE7" s="24">
        <v>90.72</v>
      </c>
      <c r="DF7" s="24">
        <v>91.07</v>
      </c>
      <c r="DG7" s="24">
        <v>90.67</v>
      </c>
      <c r="DH7" s="24">
        <v>95.82</v>
      </c>
      <c r="DI7" s="24">
        <v>24.53</v>
      </c>
      <c r="DJ7" s="24">
        <v>36.19</v>
      </c>
      <c r="DK7" s="24">
        <v>28.61</v>
      </c>
      <c r="DL7" s="24">
        <v>30.7</v>
      </c>
      <c r="DM7" s="24">
        <v>32.35</v>
      </c>
      <c r="DN7" s="24">
        <v>30.6</v>
      </c>
      <c r="DO7" s="24">
        <v>29.23</v>
      </c>
      <c r="DP7" s="24">
        <v>20.78</v>
      </c>
      <c r="DQ7" s="24">
        <v>23.54</v>
      </c>
      <c r="DR7" s="24">
        <v>25.86</v>
      </c>
      <c r="DS7" s="24">
        <v>39.74</v>
      </c>
      <c r="DT7" s="24">
        <v>0</v>
      </c>
      <c r="DU7" s="24">
        <v>0</v>
      </c>
      <c r="DV7" s="24">
        <v>0</v>
      </c>
      <c r="DW7" s="24">
        <v>0</v>
      </c>
      <c r="DX7" s="24">
        <v>0</v>
      </c>
      <c r="DY7" s="24">
        <v>1.83</v>
      </c>
      <c r="DZ7" s="24">
        <v>1.37</v>
      </c>
      <c r="EA7" s="24">
        <v>1.34</v>
      </c>
      <c r="EB7" s="24">
        <v>1.5</v>
      </c>
      <c r="EC7" s="24">
        <v>1.4</v>
      </c>
      <c r="ED7" s="24">
        <v>7.62</v>
      </c>
      <c r="EE7" s="24">
        <v>0.9</v>
      </c>
      <c r="EF7" s="24">
        <v>0.2</v>
      </c>
      <c r="EG7" s="24">
        <v>0.19</v>
      </c>
      <c r="EH7" s="24">
        <v>0.19</v>
      </c>
      <c r="EI7" s="24">
        <v>0.19</v>
      </c>
      <c r="EJ7" s="24">
        <v>0.21</v>
      </c>
      <c r="EK7" s="24">
        <v>0.17</v>
      </c>
      <c r="EL7" s="24">
        <v>0.15</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菅野　武志</cp:lastModifiedBy>
  <cp:lastPrinted>2024-01-19T05:57:20Z</cp:lastPrinted>
  <dcterms:created xsi:type="dcterms:W3CDTF">2023-12-12T00:43:09Z</dcterms:created>
  <dcterms:modified xsi:type="dcterms:W3CDTF">2024-01-19T06:03:51Z</dcterms:modified>
  <cp:category/>
</cp:coreProperties>
</file>