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Vfll001KHK23\上下水道課　業務係\01水道会計\Q経営戦略\経営比較分析表\Ｒ５年度\02_回答\【経営比較分析表】2022_063215_46_010\"/>
    </mc:Choice>
  </mc:AlternateContent>
  <xr:revisionPtr revIDLastSave="0" documentId="13_ncr:1_{A74E7E1E-A7F9-49EE-98E1-4D3CDB4A775B}" xr6:coauthVersionLast="47" xr6:coauthVersionMax="47" xr10:uidLastSave="{00000000-0000-0000-0000-000000000000}"/>
  <workbookProtection workbookAlgorithmName="SHA-512" workbookHashValue="asghrht+gl17s/0xLkHbNiWuwT7TZdtsyIWnBFyrTx63UvlAnwm+IQt3JSsn7Oa5VnWPjdTPRtB7TsbtadtvOA==" workbookSaltValue="9d0Fs+XEfQOLf8GC8vHbH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<sst xmlns="http://schemas.openxmlformats.org/spreadsheetml/2006/main" count="228" uniqueCount="114">
  <si>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</si>
  <si>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</si>
  <si>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</si>
  <si>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</si>
  <si>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</si>
  <si>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</si>
  <si>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</si>
  <si>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</si>
  <si>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</si>
  <si>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</si>
  <si>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</si>
  <si>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</si>
  <si>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</si>
  <si>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</si>
  <si>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</si>
  <si>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</si>
  <si>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</si>
  <si>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</si>
  <si>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</si>
  <si>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</si>
  <si>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</si>
  <si>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</si>
  <si>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</si>
  <si>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</si>
  <si>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</si>
  <si>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</si>
  <si>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</si>
  <si>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</si>
  <si>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</si>
  <si>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</si>
  <si>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</si>
  <si>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</si>
  <si>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</si>
  <si>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</si>
  <si>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</si>
  <si>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</si>
  <si>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</si>
  <si>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</si>
  <si>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</si>
  <si>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</si>
  <si>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</si>
  <si>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</si>
  <si>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</si>
  <si>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</si>
  <si>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</si>
  <si>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</si>
  <si>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</si>
  <si>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</si>
  <si>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</si>
  <si>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</si>
  <si>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</si>
  <si>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</si>
  <si>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</si>
  <si>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</si>
  <si>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</si>
  <si>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</si>
  <si>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</si>
  <si>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</si>
  <si>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</si>
  <si>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</si>
  <si>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</si>
  <si>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</si>
  <si>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</si>
  <si>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</si>
  <si>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</si>
  <si>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</si>
  <si>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</si>
  <si>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</si>
  <si>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</si>
  <si>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</si>
  <si>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</si>
  <si>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</si>
  <si>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</si>
  <si>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</si>
  <si>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</si>
  <si>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</si>
  <si>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</si>
  <si>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</si>
  <si>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</si>
  <si>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</si>
  <si>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</si>
  <si>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</si>
  <si>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</si>
  <si>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</si>
  <si>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</si>
  <si>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</si>
  <si>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</si>
  <si>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</si>
  <si>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</si>
  <si>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</si>
  <si>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</si>
  <si>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</si>
  <si>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</si>
  <si>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河北町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</si>
  <si>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</si>
  <si>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</si>
  <si>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</si>
  <si>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</si>
  <si>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</si>
  <si>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</si>
  <si>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</si>
  <si>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</si>
  <si>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</si>
  <si>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</si>
  <si>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</si>
  <si>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</si>
  <si>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</si>
  <si>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</si>
  <si>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</si>
  <si>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</si>
  <si>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</si>
  <si>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給水収益が人口減少に起因する水需要の減少に伴い減少傾向であることに加え、管路など施設更新に伴う費用の増加が見込まれます。
　水需要の予測など中長期的な視点に立った経営の分析を行いながら、有収率の改善で給水収益の向上と維持管理費用の縮減で健全な財政状態を確保しながら、重要なライフラインとして安定した給水ができるよう水道施設耐震化及び更新計画に沿った管路の更新を図ります。</t>
    <rPh sb="6" eb="8">
      <t>ジンコウ</t>
    </rPh>
    <rPh sb="8" eb="10">
      <t>ゲンショウ</t>
    </rPh>
    <rPh sb="11" eb="13">
      <t>キイン</t>
    </rPh>
    <rPh sb="15" eb="16">
      <t>ミズ</t>
    </rPh>
    <rPh sb="16" eb="18">
      <t>ジュヨウ</t>
    </rPh>
    <rPh sb="22" eb="23">
      <t>トモナ</t>
    </rPh>
    <rPh sb="24" eb="26">
      <t>ゲンショウ</t>
    </rPh>
    <rPh sb="34" eb="35">
      <t>クワ</t>
    </rPh>
    <rPh sb="37" eb="39">
      <t>カンロ</t>
    </rPh>
    <rPh sb="41" eb="43">
      <t>シセツ</t>
    </rPh>
    <rPh sb="43" eb="45">
      <t>コウシン</t>
    </rPh>
    <rPh sb="46" eb="47">
      <t>トモナ</t>
    </rPh>
    <rPh sb="48" eb="50">
      <t>ヒヨウ</t>
    </rPh>
    <rPh sb="51" eb="53">
      <t>ゾウカ</t>
    </rPh>
    <rPh sb="54" eb="56">
      <t>ミコ</t>
    </rPh>
    <rPh sb="98" eb="100">
      <t>カイゼン</t>
    </rPh>
    <rPh sb="106" eb="108">
      <t>コウジョウ</t>
    </rPh>
    <rPh sb="109" eb="111">
      <t>イジ</t>
    </rPh>
    <rPh sb="111" eb="113">
      <t>カンリ</t>
    </rPh>
    <rPh sb="124" eb="126">
      <t>ジョウタイ</t>
    </rPh>
    <rPh sb="127" eb="129">
      <t>カクホ</t>
    </rPh>
    <rPh sb="172" eb="173">
      <t>ソ</t>
    </rPh>
    <rPh sb="175" eb="177">
      <t>カンロ</t>
    </rPh>
    <rPh sb="178" eb="180">
      <t>コウシン</t>
    </rPh>
    <rPh sb="181" eb="182">
      <t>ハカ</t>
    </rPh>
    <phoneticPr fontId="4"/>
  </si>
  <si>
    <t>　減価償却がどの程度進んでいるかを示す「①有形固定資産減価償却率」は類似団体及び全国平均を上回り、法定耐用年数を超えた管路延長の割合を示す「②管路経年比率」も古い管路の割合が上昇傾向にあります。加えて「③管路更新率」は類似団体及び全国平均を下回っていることから、管路更新が早期課題となっています。
　これまで同様、企業債の新規発行は控えるなど財政の健全性を保ちながら、料金徴収の強化により財源確保に努め、耐震に特化した管路に更新することで有収率の向上と経営基盤の強化を図ります。</t>
    <rPh sb="97" eb="98">
      <t>クワ</t>
    </rPh>
    <rPh sb="109" eb="111">
      <t>ルイジ</t>
    </rPh>
    <rPh sb="111" eb="113">
      <t>ダンタイ</t>
    </rPh>
    <rPh sb="113" eb="114">
      <t>オヨ</t>
    </rPh>
    <rPh sb="115" eb="117">
      <t>ゼンコク</t>
    </rPh>
    <rPh sb="117" eb="119">
      <t>ヘイキン</t>
    </rPh>
    <rPh sb="120" eb="122">
      <t>シタマワ</t>
    </rPh>
    <rPh sb="136" eb="138">
      <t>ソウキ</t>
    </rPh>
    <rPh sb="171" eb="173">
      <t>ザイセイ</t>
    </rPh>
    <rPh sb="174" eb="177">
      <t>ケンゼンセイ</t>
    </rPh>
    <rPh sb="178" eb="179">
      <t>タモ</t>
    </rPh>
    <rPh sb="184" eb="186">
      <t>リョウキン</t>
    </rPh>
    <rPh sb="186" eb="188">
      <t>チョウシュウ</t>
    </rPh>
    <rPh sb="189" eb="191">
      <t>キョウカ</t>
    </rPh>
    <rPh sb="194" eb="196">
      <t>ザイゲン</t>
    </rPh>
    <rPh sb="196" eb="198">
      <t>カクホ</t>
    </rPh>
    <rPh sb="199" eb="200">
      <t>ツト</t>
    </rPh>
    <rPh sb="209" eb="211">
      <t>カンロ</t>
    </rPh>
    <rPh sb="219" eb="222">
      <t>ユウシュウリツ</t>
    </rPh>
    <rPh sb="223" eb="225">
      <t>コウジョウ</t>
    </rPh>
    <rPh sb="231" eb="233">
      <t>キョウカ</t>
    </rPh>
    <rPh sb="234" eb="235">
      <t>ハカ</t>
    </rPh>
    <phoneticPr fontId="4"/>
  </si>
  <si>
    <t>　「①経常収支比率」は100％を超えていますが、給水人口と企業等大口需要者の使用水量が減少傾向にあるため比率も類似団体平均値より低くなっています。そのため、需要に応じて経費の削減を図るなど経営の効率化と収納対策の強化に努めます。
　「②累積欠損金比率」は欠損金がなく、経営の健全性を示しています。また、「③流動比率」は100％を大きく上回っており、短期的な支払能力に問題はありませんが、管路更新に備え、引き続き流動資産の確保に努めます。「④企業債残高対給水収益比率」は、借入を抑制しているため債務残高が年々減少しており、類似団体及び全国平均と比較して良好な数値となっています。引き続き、適切な投資規模による料金水準を保てるように努めます。
　「⑤料金回収率」は概ね100％となっており良好な需給水準を保ってきましたが、水需要の減少に伴い低下傾向にあります。加えて「⑥給水原価」は、広域水道からの受水のため類似団体と比較し高く、水需要の減少に伴い上昇傾向にあり、有収率を向上させることで両指標の改善を図ります。
　「⑦施設利用率」は、類似団体及び全国平均よりも高く、効率的な運用ができていますが、水需要が減少傾向にあるため、今後、需要予測に応じた施設・設備の更新に留意します。
　「⑧有収率」は改善傾向にあるものの、依然として90％に及ばないため、漏水調査により漏水箇所を早期発見し、修繕をすることで有収率が改善するよう、引き続き努めます。</t>
    <rPh sb="24" eb="26">
      <t>キュウスイ</t>
    </rPh>
    <rPh sb="26" eb="28">
      <t>ジンコウ</t>
    </rPh>
    <rPh sb="29" eb="31">
      <t>キギョウ</t>
    </rPh>
    <rPh sb="31" eb="32">
      <t>トウ</t>
    </rPh>
    <rPh sb="32" eb="34">
      <t>オオクチ</t>
    </rPh>
    <rPh sb="34" eb="36">
      <t>ジュヨウ</t>
    </rPh>
    <rPh sb="36" eb="37">
      <t>シャ</t>
    </rPh>
    <rPh sb="38" eb="40">
      <t>シヨウ</t>
    </rPh>
    <rPh sb="40" eb="42">
      <t>スイリョウ</t>
    </rPh>
    <rPh sb="43" eb="45">
      <t>ゲンショウ</t>
    </rPh>
    <rPh sb="45" eb="47">
      <t>ケイコウ</t>
    </rPh>
    <rPh sb="52" eb="54">
      <t>ヒリツ</t>
    </rPh>
    <rPh sb="55" eb="57">
      <t>ルイジ</t>
    </rPh>
    <rPh sb="57" eb="59">
      <t>ダンタイ</t>
    </rPh>
    <rPh sb="59" eb="62">
      <t>ヘイキンチ</t>
    </rPh>
    <rPh sb="64" eb="65">
      <t>ヒク</t>
    </rPh>
    <rPh sb="78" eb="80">
      <t>ジュヨウ</t>
    </rPh>
    <rPh sb="81" eb="82">
      <t>オウ</t>
    </rPh>
    <rPh sb="84" eb="86">
      <t>ケイヒ</t>
    </rPh>
    <rPh sb="87" eb="89">
      <t>サクゲン</t>
    </rPh>
    <rPh sb="90" eb="91">
      <t>ハカ</t>
    </rPh>
    <rPh sb="94" eb="96">
      <t>ケイエイ</t>
    </rPh>
    <rPh sb="97" eb="100">
      <t>コウリツカ</t>
    </rPh>
    <rPh sb="101" eb="103">
      <t>シュウノウ</t>
    </rPh>
    <rPh sb="103" eb="105">
      <t>タイサク</t>
    </rPh>
    <rPh sb="106" eb="108">
      <t>キョウカ</t>
    </rPh>
    <rPh sb="109" eb="110">
      <t>ツト</t>
    </rPh>
    <rPh sb="118" eb="120">
      <t>ルイセキ</t>
    </rPh>
    <rPh sb="120" eb="122">
      <t>ケッソン</t>
    </rPh>
    <rPh sb="122" eb="123">
      <t>キン</t>
    </rPh>
    <rPh sb="123" eb="125">
      <t>ヒリツ</t>
    </rPh>
    <rPh sb="127" eb="129">
      <t>ケッソン</t>
    </rPh>
    <rPh sb="129" eb="130">
      <t>キン</t>
    </rPh>
    <rPh sb="134" eb="136">
      <t>ケイエイ</t>
    </rPh>
    <rPh sb="137" eb="140">
      <t>ケンゼンセイ</t>
    </rPh>
    <rPh sb="141" eb="142">
      <t>シメ</t>
    </rPh>
    <rPh sb="183" eb="185">
      <t>モンダイ</t>
    </rPh>
    <rPh sb="193" eb="195">
      <t>カンロ</t>
    </rPh>
    <rPh sb="195" eb="197">
      <t>コウシン</t>
    </rPh>
    <rPh sb="198" eb="199">
      <t>ソナ</t>
    </rPh>
    <rPh sb="201" eb="202">
      <t>ヒ</t>
    </rPh>
    <rPh sb="203" eb="204">
      <t>ツヅ</t>
    </rPh>
    <rPh sb="210" eb="212">
      <t>カクホ</t>
    </rPh>
    <rPh sb="213" eb="214">
      <t>ツト</t>
    </rPh>
    <rPh sb="323" eb="325">
      <t>リョウキン</t>
    </rPh>
    <rPh sb="325" eb="327">
      <t>カイシュウ</t>
    </rPh>
    <rPh sb="327" eb="328">
      <t>リツ</t>
    </rPh>
    <rPh sb="330" eb="331">
      <t>オオム</t>
    </rPh>
    <rPh sb="342" eb="344">
      <t>リョウコウ</t>
    </rPh>
    <rPh sb="345" eb="347">
      <t>ジュキュウ</t>
    </rPh>
    <rPh sb="347" eb="349">
      <t>スイジュン</t>
    </rPh>
    <rPh sb="350" eb="351">
      <t>タモ</t>
    </rPh>
    <rPh sb="359" eb="360">
      <t>ミズ</t>
    </rPh>
    <rPh sb="360" eb="362">
      <t>ジュヨウ</t>
    </rPh>
    <rPh sb="363" eb="365">
      <t>ゲンショウ</t>
    </rPh>
    <rPh sb="366" eb="367">
      <t>トモナ</t>
    </rPh>
    <rPh sb="368" eb="370">
      <t>テイカ</t>
    </rPh>
    <rPh sb="370" eb="372">
      <t>ケイコウ</t>
    </rPh>
    <rPh sb="378" eb="379">
      <t>クワ</t>
    </rPh>
    <rPh sb="390" eb="392">
      <t>コウイキ</t>
    </rPh>
    <rPh sb="392" eb="394">
      <t>スイドウ</t>
    </rPh>
    <rPh sb="397" eb="399">
      <t>ジュスイ</t>
    </rPh>
    <rPh sb="413" eb="414">
      <t>ミズ</t>
    </rPh>
    <rPh sb="414" eb="416">
      <t>ジュヨウ</t>
    </rPh>
    <rPh sb="417" eb="419">
      <t>ゲンショウ</t>
    </rPh>
    <rPh sb="420" eb="421">
      <t>トモナ</t>
    </rPh>
    <rPh sb="422" eb="424">
      <t>ジョウショウ</t>
    </rPh>
    <rPh sb="424" eb="426">
      <t>ケイコウ</t>
    </rPh>
    <rPh sb="430" eb="433">
      <t>ユウシュウリツ</t>
    </rPh>
    <rPh sb="434" eb="436">
      <t>コウジョウ</t>
    </rPh>
    <rPh sb="442" eb="443">
      <t>リョウ</t>
    </rPh>
    <rPh sb="443" eb="445">
      <t>シヒョウ</t>
    </rPh>
    <rPh sb="446" eb="448">
      <t>カイゼン</t>
    </rPh>
    <rPh sb="449" eb="450">
      <t>ハカ</t>
    </rPh>
    <rPh sb="466" eb="468">
      <t>ルイジ</t>
    </rPh>
    <rPh sb="468" eb="470">
      <t>ダンタイ</t>
    </rPh>
    <rPh sb="470" eb="471">
      <t>オヨ</t>
    </rPh>
    <rPh sb="472" eb="474">
      <t>ゼンコク</t>
    </rPh>
    <rPh sb="474" eb="476">
      <t>ヘイキン</t>
    </rPh>
    <rPh sb="479" eb="480">
      <t>タカ</t>
    </rPh>
    <rPh sb="482" eb="484">
      <t>コウリツ</t>
    </rPh>
    <rPh sb="484" eb="485">
      <t>テキ</t>
    </rPh>
    <rPh sb="486" eb="488">
      <t>ウンヨウ</t>
    </rPh>
    <rPh sb="497" eb="498">
      <t>ミズ</t>
    </rPh>
    <rPh sb="498" eb="500">
      <t>ジュヨウ</t>
    </rPh>
    <rPh sb="501" eb="503">
      <t>ゲンショウ</t>
    </rPh>
    <rPh sb="503" eb="505">
      <t>ケイコウ</t>
    </rPh>
    <rPh sb="511" eb="513">
      <t>コンゴ</t>
    </rPh>
    <rPh sb="514" eb="516">
      <t>ジュヨウ</t>
    </rPh>
    <rPh sb="516" eb="518">
      <t>ヨソク</t>
    </rPh>
    <rPh sb="519" eb="520">
      <t>オウ</t>
    </rPh>
    <rPh sb="522" eb="524">
      <t>シセツ</t>
    </rPh>
    <rPh sb="525" eb="527">
      <t>セツビ</t>
    </rPh>
    <rPh sb="528" eb="530">
      <t>コウシン</t>
    </rPh>
    <rPh sb="531" eb="533">
      <t>リュウイ</t>
    </rPh>
    <rPh sb="548" eb="550">
      <t>ケイコウ</t>
    </rPh>
    <rPh sb="580" eb="582">
      <t>ロウスイ</t>
    </rPh>
    <rPh sb="582" eb="584">
      <t>カショ</t>
    </rPh>
    <rPh sb="585" eb="587">
      <t>ソウキ</t>
    </rPh>
    <rPh sb="587" eb="589">
      <t>ハッケン</t>
    </rPh>
    <rPh sb="591" eb="593">
      <t>シュウゼン</t>
    </rPh>
    <rPh sb="610" eb="611">
      <t>ヒ</t>
    </rPh>
    <rPh sb="612" eb="613">
      <t>ツヅ</t>
    </rPh>
    <rPh sb="614" eb="61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</si>
</sst>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c:v>
                </c:pt>
                <c:pt idx="1">
                  <c:v>0.25</c:v>
                </c:pt>
                <c:pt idx="2">
                  <c:v>0.11</c:v>
                </c:pt>
                <c:pt idx="3">
                  <c:v>0.28999999999999998</c:v>
                </c:pt>
                <c:pt idx="4">
                  <c:v>0.31</c:v>
                </c:pt>
              </c:numCache>
            </c:numRef>
          </c:val>
          <c:extLst>
            <c:ext xmlns:c16="http://schemas.microsoft.com/office/drawing/2014/chart" uri="{C3380CC4-5D6E-409C-BE32-E72D297353CC}">
              <c16:uniqueId val="{00000000-21DC-4FB0-BAE9-A832AAF8EDB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21DC-4FB0-BAE9-A832AAF8EDB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78.16</c:v>
                </c:pt>
                <c:pt idx="1">
                  <c:v>78</c:v>
                </c:pt>
                <c:pt idx="2">
                  <c:v>73.2</c:v>
                </c:pt>
                <c:pt idx="3">
                  <c:v>70.17</c:v>
                </c:pt>
                <c:pt idx="4">
                  <c:v>68.03</c:v>
                </c:pt>
              </c:numCache>
            </c:numRef>
          </c:val>
          <c:extLst>
            <c:ext xmlns:c16="http://schemas.microsoft.com/office/drawing/2014/chart" uri="{C3380CC4-5D6E-409C-BE32-E72D297353CC}">
              <c16:uniqueId val="{00000000-08B1-40EC-BF71-C106EB12F5D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08B1-40EC-BF71-C106EB12F5D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86.03</c:v>
                </c:pt>
                <c:pt idx="1">
                  <c:v>83.22</c:v>
                </c:pt>
                <c:pt idx="2">
                  <c:v>86.56</c:v>
                </c:pt>
                <c:pt idx="3">
                  <c:v>88.08</c:v>
                </c:pt>
                <c:pt idx="4">
                  <c:v>88.72</c:v>
                </c:pt>
              </c:numCache>
            </c:numRef>
          </c:val>
          <c:extLst>
            <c:ext xmlns:c16="http://schemas.microsoft.com/office/drawing/2014/chart" uri="{C3380CC4-5D6E-409C-BE32-E72D297353CC}">
              <c16:uniqueId val="{00000000-1FC3-4599-A159-7A65FF584FC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1FC3-4599-A159-7A65FF584FC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113.2</c:v>
                </c:pt>
                <c:pt idx="1">
                  <c:v>111.12</c:v>
                </c:pt>
                <c:pt idx="2">
                  <c:v>108.65</c:v>
                </c:pt>
                <c:pt idx="3">
                  <c:v>106.92</c:v>
                </c:pt>
                <c:pt idx="4">
                  <c:v>105.11</c:v>
                </c:pt>
              </c:numCache>
            </c:numRef>
          </c:val>
          <c:extLst>
            <c:ext xmlns:c16="http://schemas.microsoft.com/office/drawing/2014/chart" uri="{C3380CC4-5D6E-409C-BE32-E72D297353CC}">
              <c16:uniqueId val="{00000000-6F3F-4FC6-9B4D-5D95DECF794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6F3F-4FC6-9B4D-5D95DECF794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48.23</c:v>
                </c:pt>
                <c:pt idx="1">
                  <c:v>50.07</c:v>
                </c:pt>
                <c:pt idx="2">
                  <c:v>51.99</c:v>
                </c:pt>
                <c:pt idx="3">
                  <c:v>53.51</c:v>
                </c:pt>
                <c:pt idx="4">
                  <c:v>55.28</c:v>
                </c:pt>
              </c:numCache>
            </c:numRef>
          </c:val>
          <c:extLst>
            <c:ext xmlns:c16="http://schemas.microsoft.com/office/drawing/2014/chart" uri="{C3380CC4-5D6E-409C-BE32-E72D297353CC}">
              <c16:uniqueId val="{00000000-A3B3-4FF4-A74F-88FA870ED65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A3B3-4FF4-A74F-88FA870ED65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14.26</c:v>
                </c:pt>
                <c:pt idx="1">
                  <c:v>14.74</c:v>
                </c:pt>
                <c:pt idx="2">
                  <c:v>19.64</c:v>
                </c:pt>
                <c:pt idx="3">
                  <c:v>27.68</c:v>
                </c:pt>
                <c:pt idx="4">
                  <c:v>32.24</c:v>
                </c:pt>
              </c:numCache>
            </c:numRef>
          </c:val>
          <c:extLst>
            <c:ext xmlns:c16="http://schemas.microsoft.com/office/drawing/2014/chart" uri="{C3380CC4-5D6E-409C-BE32-E72D297353CC}">
              <c16:uniqueId val="{00000000-82B1-4F53-87FA-636E1EA4A1A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82B1-4F53-87FA-636E1EA4A1A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99-4667-ADF2-366FF18FED6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9199-4667-ADF2-366FF18FED6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821.84</c:v>
                </c:pt>
                <c:pt idx="1">
                  <c:v>1075.31</c:v>
                </c:pt>
                <c:pt idx="2">
                  <c:v>1128.49</c:v>
                </c:pt>
                <c:pt idx="3">
                  <c:v>920.76</c:v>
                </c:pt>
                <c:pt idx="4">
                  <c:v>1141.6600000000001</c:v>
                </c:pt>
              </c:numCache>
            </c:numRef>
          </c:val>
          <c:extLst>
            <c:ext xmlns:c16="http://schemas.microsoft.com/office/drawing/2014/chart" uri="{C3380CC4-5D6E-409C-BE32-E72D297353CC}">
              <c16:uniqueId val="{00000000-36D1-4067-9DB1-9585163E240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36D1-4067-9DB1-9585163E240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160.52000000000001</c:v>
                </c:pt>
                <c:pt idx="1">
                  <c:v>152.52000000000001</c:v>
                </c:pt>
                <c:pt idx="2">
                  <c:v>143.53</c:v>
                </c:pt>
                <c:pt idx="3">
                  <c:v>132.76</c:v>
                </c:pt>
                <c:pt idx="4">
                  <c:v>121.49</c:v>
                </c:pt>
              </c:numCache>
            </c:numRef>
          </c:val>
          <c:extLst>
            <c:ext xmlns:c16="http://schemas.microsoft.com/office/drawing/2014/chart" uri="{C3380CC4-5D6E-409C-BE32-E72D297353CC}">
              <c16:uniqueId val="{00000000-363D-49C1-8019-EAACF62AB31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363D-49C1-8019-EAACF62AB31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109.09</c:v>
                </c:pt>
                <c:pt idx="1">
                  <c:v>107.58</c:v>
                </c:pt>
                <c:pt idx="2">
                  <c:v>103.57</c:v>
                </c:pt>
                <c:pt idx="3">
                  <c:v>100.17</c:v>
                </c:pt>
                <c:pt idx="4">
                  <c:v>98.4</c:v>
                </c:pt>
              </c:numCache>
            </c:numRef>
          </c:val>
          <c:extLst>
            <c:ext xmlns:c16="http://schemas.microsoft.com/office/drawing/2014/chart" uri="{C3380CC4-5D6E-409C-BE32-E72D297353CC}">
              <c16:uniqueId val="{00000000-8173-443B-ABFA-AB4CEC290AF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8173-443B-ABFA-AB4CEC290AF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188.52</c:v>
                </c:pt>
                <c:pt idx="1">
                  <c:v>192.21</c:v>
                </c:pt>
                <c:pt idx="2">
                  <c:v>199.89</c:v>
                </c:pt>
                <c:pt idx="3">
                  <c:v>208.02</c:v>
                </c:pt>
                <c:pt idx="4">
                  <c:v>212.47</c:v>
                </c:pt>
              </c:numCache>
            </c:numRef>
          </c:val>
          <c:extLst>
            <c:ext xmlns:c16="http://schemas.microsoft.com/office/drawing/2014/chart" uri="{C3380CC4-5D6E-409C-BE32-E72D297353CC}">
              <c16:uniqueId val="{00000000-B01F-4C60-89CA-3856E776338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B01F-4C60-89CA-3856E776338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50" zoomScale="130" zoomScaleNormal="13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山形県　河北町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17322</v>
      </c>
      <c r="AM8" s="45"/>
      <c r="AN8" s="45"/>
      <c r="AO8" s="45"/>
      <c r="AP8" s="45"/>
      <c r="AQ8" s="45"/>
      <c r="AR8" s="45"/>
      <c r="AS8" s="45"/>
      <c r="AT8" s="46">
        <f>データ!$S$6</f>
        <v>52.45</v>
      </c>
      <c r="AU8" s="47"/>
      <c r="AV8" s="47"/>
      <c r="AW8" s="47"/>
      <c r="AX8" s="47"/>
      <c r="AY8" s="47"/>
      <c r="AZ8" s="47"/>
      <c r="BA8" s="47"/>
      <c r="BB8" s="48">
        <f>データ!$T$6</f>
        <v>330.26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85.43</v>
      </c>
      <c r="J10" s="47"/>
      <c r="K10" s="47"/>
      <c r="L10" s="47"/>
      <c r="M10" s="47"/>
      <c r="N10" s="47"/>
      <c r="O10" s="81"/>
      <c r="P10" s="48">
        <f>データ!$P$6</f>
        <v>99.8</v>
      </c>
      <c r="Q10" s="48"/>
      <c r="R10" s="48"/>
      <c r="S10" s="48"/>
      <c r="T10" s="48"/>
      <c r="U10" s="48"/>
      <c r="V10" s="48"/>
      <c r="W10" s="45">
        <f>データ!$Q$6</f>
        <v>3784</v>
      </c>
      <c r="X10" s="45"/>
      <c r="Y10" s="45"/>
      <c r="Z10" s="45"/>
      <c r="AA10" s="45"/>
      <c r="AB10" s="45"/>
      <c r="AC10" s="45"/>
      <c r="AD10" s="2"/>
      <c r="AE10" s="2"/>
      <c r="AF10" s="2"/>
      <c r="AG10" s="2"/>
      <c r="AH10" s="2"/>
      <c r="AI10" s="2"/>
      <c r="AJ10" s="2"/>
      <c r="AK10" s="2"/>
      <c r="AL10" s="45">
        <f>データ!$U$6</f>
        <v>17215</v>
      </c>
      <c r="AM10" s="45"/>
      <c r="AN10" s="45"/>
      <c r="AO10" s="45"/>
      <c r="AP10" s="45"/>
      <c r="AQ10" s="45"/>
      <c r="AR10" s="45"/>
      <c r="AS10" s="45"/>
      <c r="AT10" s="46">
        <f>データ!$V$6</f>
        <v>52.45</v>
      </c>
      <c r="AU10" s="47"/>
      <c r="AV10" s="47"/>
      <c r="AW10" s="47"/>
      <c r="AX10" s="47"/>
      <c r="AY10" s="47"/>
      <c r="AZ10" s="47"/>
      <c r="BA10" s="47"/>
      <c r="BB10" s="48">
        <f>データ!$W$6</f>
        <v>328.22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dZhd2RUdeSEHCqvzvNZpnMxiwofMUY066cCH2Gfs2gnNnTWVuHDHk8PHuXTR6grcC89M0jNGNwMBfQYHjx10A==" saltValue="sRCUuP+e0PyLvN+2zs0RM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63215</v>
      </c>
      <c r="D6" s="20">
        <f t="shared" si="3"/>
        <v>46</v>
      </c>
      <c r="E6" s="20">
        <f t="shared" si="3"/>
        <v>1</v>
      </c>
      <c r="F6" s="20">
        <f t="shared" si="3"/>
        <v>0</v>
      </c>
      <c r="G6" s="20">
        <f t="shared" si="3"/>
        <v>1</v>
      </c>
      <c r="H6" s="20" t="str">
        <f t="shared" si="3"/>
        <v>山形県　河北町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85.43</v>
      </c>
      <c r="P6" s="21">
        <f t="shared" si="3"/>
        <v>99.8</v>
      </c>
      <c r="Q6" s="21">
        <f t="shared" si="3"/>
        <v>3784</v>
      </c>
      <c r="R6" s="21">
        <f t="shared" si="3"/>
        <v>17322</v>
      </c>
      <c r="S6" s="21">
        <f t="shared" si="3"/>
        <v>52.45</v>
      </c>
      <c r="T6" s="21">
        <f t="shared" si="3"/>
        <v>330.26</v>
      </c>
      <c r="U6" s="21">
        <f t="shared" si="3"/>
        <v>17215</v>
      </c>
      <c r="V6" s="21">
        <f t="shared" si="3"/>
        <v>52.45</v>
      </c>
      <c r="W6" s="21">
        <f t="shared" si="3"/>
        <v>328.22</v>
      </c>
      <c r="X6" s="22">
        <f>IF(X7="",NA(),X7)</f>
        <v>113.2</v>
      </c>
      <c r="Y6" s="22">
        <f t="shared" ref="Y6:AG6" si="4">IF(Y7="",NA(),Y7)</f>
        <v>111.12</v>
      </c>
      <c r="Z6" s="22">
        <f t="shared" si="4"/>
        <v>108.65</v>
      </c>
      <c r="AA6" s="22">
        <f t="shared" si="4"/>
        <v>106.92</v>
      </c>
      <c r="AB6" s="22">
        <f t="shared" si="4"/>
        <v>105.11</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821.84</v>
      </c>
      <c r="AU6" s="22">
        <f t="shared" ref="AU6:BC6" si="6">IF(AU7="",NA(),AU7)</f>
        <v>1075.31</v>
      </c>
      <c r="AV6" s="22">
        <f t="shared" si="6"/>
        <v>1128.49</v>
      </c>
      <c r="AW6" s="22">
        <f t="shared" si="6"/>
        <v>920.76</v>
      </c>
      <c r="AX6" s="22">
        <f t="shared" si="6"/>
        <v>1141.6600000000001</v>
      </c>
      <c r="AY6" s="22">
        <f t="shared" si="6"/>
        <v>369.69</v>
      </c>
      <c r="AZ6" s="22">
        <f t="shared" si="6"/>
        <v>379.08</v>
      </c>
      <c r="BA6" s="22">
        <f t="shared" si="6"/>
        <v>367.55</v>
      </c>
      <c r="BB6" s="22">
        <f t="shared" si="6"/>
        <v>378.56</v>
      </c>
      <c r="BC6" s="22">
        <f t="shared" si="6"/>
        <v>364.46</v>
      </c>
      <c r="BD6" s="21" t="str">
        <f>IF(BD7="","",IF(BD7="-","【-】","【"&amp;SUBSTITUTE(TEXT(BD7,"#,##0.00"),"-","△")&amp;"】"))</f>
        <v>【252.29】</v>
      </c>
      <c r="BE6" s="22">
        <f>IF(BE7="",NA(),BE7)</f>
        <v>160.52000000000001</v>
      </c>
      <c r="BF6" s="22">
        <f t="shared" ref="BF6:BN6" si="7">IF(BF7="",NA(),BF7)</f>
        <v>152.52000000000001</v>
      </c>
      <c r="BG6" s="22">
        <f t="shared" si="7"/>
        <v>143.53</v>
      </c>
      <c r="BH6" s="22">
        <f t="shared" si="7"/>
        <v>132.76</v>
      </c>
      <c r="BI6" s="22">
        <f t="shared" si="7"/>
        <v>121.49</v>
      </c>
      <c r="BJ6" s="22">
        <f t="shared" si="7"/>
        <v>402.99</v>
      </c>
      <c r="BK6" s="22">
        <f t="shared" si="7"/>
        <v>398.98</v>
      </c>
      <c r="BL6" s="22">
        <f t="shared" si="7"/>
        <v>418.68</v>
      </c>
      <c r="BM6" s="22">
        <f t="shared" si="7"/>
        <v>395.68</v>
      </c>
      <c r="BN6" s="22">
        <f t="shared" si="7"/>
        <v>403.72</v>
      </c>
      <c r="BO6" s="21" t="str">
        <f>IF(BO7="","",IF(BO7="-","【-】","【"&amp;SUBSTITUTE(TEXT(BO7,"#,##0.00"),"-","△")&amp;"】"))</f>
        <v>【268.07】</v>
      </c>
      <c r="BP6" s="22">
        <f>IF(BP7="",NA(),BP7)</f>
        <v>109.09</v>
      </c>
      <c r="BQ6" s="22">
        <f t="shared" ref="BQ6:BY6" si="8">IF(BQ7="",NA(),BQ7)</f>
        <v>107.58</v>
      </c>
      <c r="BR6" s="22">
        <f t="shared" si="8"/>
        <v>103.57</v>
      </c>
      <c r="BS6" s="22">
        <f t="shared" si="8"/>
        <v>100.17</v>
      </c>
      <c r="BT6" s="22">
        <f t="shared" si="8"/>
        <v>98.4</v>
      </c>
      <c r="BU6" s="22">
        <f t="shared" si="8"/>
        <v>98.66</v>
      </c>
      <c r="BV6" s="22">
        <f t="shared" si="8"/>
        <v>98.64</v>
      </c>
      <c r="BW6" s="22">
        <f t="shared" si="8"/>
        <v>94.78</v>
      </c>
      <c r="BX6" s="22">
        <f t="shared" si="8"/>
        <v>97.59</v>
      </c>
      <c r="BY6" s="22">
        <f t="shared" si="8"/>
        <v>92.17</v>
      </c>
      <c r="BZ6" s="21" t="str">
        <f>IF(BZ7="","",IF(BZ7="-","【-】","【"&amp;SUBSTITUTE(TEXT(BZ7,"#,##0.00"),"-","△")&amp;"】"))</f>
        <v>【97.47】</v>
      </c>
      <c r="CA6" s="22">
        <f>IF(CA7="",NA(),CA7)</f>
        <v>188.52</v>
      </c>
      <c r="CB6" s="22">
        <f t="shared" ref="CB6:CJ6" si="9">IF(CB7="",NA(),CB7)</f>
        <v>192.21</v>
      </c>
      <c r="CC6" s="22">
        <f t="shared" si="9"/>
        <v>199.89</v>
      </c>
      <c r="CD6" s="22">
        <f t="shared" si="9"/>
        <v>208.02</v>
      </c>
      <c r="CE6" s="22">
        <f t="shared" si="9"/>
        <v>212.47</v>
      </c>
      <c r="CF6" s="22">
        <f t="shared" si="9"/>
        <v>178.59</v>
      </c>
      <c r="CG6" s="22">
        <f t="shared" si="9"/>
        <v>178.92</v>
      </c>
      <c r="CH6" s="22">
        <f t="shared" si="9"/>
        <v>181.3</v>
      </c>
      <c r="CI6" s="22">
        <f t="shared" si="9"/>
        <v>181.71</v>
      </c>
      <c r="CJ6" s="22">
        <f t="shared" si="9"/>
        <v>188.51</v>
      </c>
      <c r="CK6" s="21" t="str">
        <f>IF(CK7="","",IF(CK7="-","【-】","【"&amp;SUBSTITUTE(TEXT(CK7,"#,##0.00"),"-","△")&amp;"】"))</f>
        <v>【174.75】</v>
      </c>
      <c r="CL6" s="22">
        <f>IF(CL7="",NA(),CL7)</f>
        <v>78.16</v>
      </c>
      <c r="CM6" s="22">
        <f t="shared" ref="CM6:CU6" si="10">IF(CM7="",NA(),CM7)</f>
        <v>78</v>
      </c>
      <c r="CN6" s="22">
        <f t="shared" si="10"/>
        <v>73.2</v>
      </c>
      <c r="CO6" s="22">
        <f t="shared" si="10"/>
        <v>70.17</v>
      </c>
      <c r="CP6" s="22">
        <f t="shared" si="10"/>
        <v>68.03</v>
      </c>
      <c r="CQ6" s="22">
        <f t="shared" si="10"/>
        <v>55.03</v>
      </c>
      <c r="CR6" s="22">
        <f t="shared" si="10"/>
        <v>55.14</v>
      </c>
      <c r="CS6" s="22">
        <f t="shared" si="10"/>
        <v>55.89</v>
      </c>
      <c r="CT6" s="22">
        <f t="shared" si="10"/>
        <v>55.72</v>
      </c>
      <c r="CU6" s="22">
        <f t="shared" si="10"/>
        <v>55.31</v>
      </c>
      <c r="CV6" s="21" t="str">
        <f>IF(CV7="","",IF(CV7="-","【-】","【"&amp;SUBSTITUTE(TEXT(CV7,"#,##0.00"),"-","△")&amp;"】"))</f>
        <v>【59.97】</v>
      </c>
      <c r="CW6" s="22">
        <f>IF(CW7="",NA(),CW7)</f>
        <v>86.03</v>
      </c>
      <c r="CX6" s="22">
        <f t="shared" ref="CX6:DF6" si="11">IF(CX7="",NA(),CX7)</f>
        <v>83.22</v>
      </c>
      <c r="CY6" s="22">
        <f t="shared" si="11"/>
        <v>86.56</v>
      </c>
      <c r="CZ6" s="22">
        <f t="shared" si="11"/>
        <v>88.08</v>
      </c>
      <c r="DA6" s="22">
        <f t="shared" si="11"/>
        <v>88.72</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48.23</v>
      </c>
      <c r="DI6" s="22">
        <f t="shared" ref="DI6:DQ6" si="12">IF(DI7="",NA(),DI7)</f>
        <v>50.07</v>
      </c>
      <c r="DJ6" s="22">
        <f t="shared" si="12"/>
        <v>51.99</v>
      </c>
      <c r="DK6" s="22">
        <f t="shared" si="12"/>
        <v>53.51</v>
      </c>
      <c r="DL6" s="22">
        <f t="shared" si="12"/>
        <v>55.28</v>
      </c>
      <c r="DM6" s="22">
        <f t="shared" si="12"/>
        <v>48.87</v>
      </c>
      <c r="DN6" s="22">
        <f t="shared" si="12"/>
        <v>49.92</v>
      </c>
      <c r="DO6" s="22">
        <f t="shared" si="12"/>
        <v>50.63</v>
      </c>
      <c r="DP6" s="22">
        <f t="shared" si="12"/>
        <v>51.29</v>
      </c>
      <c r="DQ6" s="22">
        <f t="shared" si="12"/>
        <v>52.2</v>
      </c>
      <c r="DR6" s="21" t="str">
        <f>IF(DR7="","",IF(DR7="-","【-】","【"&amp;SUBSTITUTE(TEXT(DR7,"#,##0.00"),"-","△")&amp;"】"))</f>
        <v>【51.51】</v>
      </c>
      <c r="DS6" s="22">
        <f>IF(DS7="",NA(),DS7)</f>
        <v>14.26</v>
      </c>
      <c r="DT6" s="22">
        <f t="shared" ref="DT6:EB6" si="13">IF(DT7="",NA(),DT7)</f>
        <v>14.74</v>
      </c>
      <c r="DU6" s="22">
        <f t="shared" si="13"/>
        <v>19.64</v>
      </c>
      <c r="DV6" s="22">
        <f t="shared" si="13"/>
        <v>27.68</v>
      </c>
      <c r="DW6" s="22">
        <f t="shared" si="13"/>
        <v>32.24</v>
      </c>
      <c r="DX6" s="22">
        <f t="shared" si="13"/>
        <v>14.85</v>
      </c>
      <c r="DY6" s="22">
        <f t="shared" si="13"/>
        <v>16.88</v>
      </c>
      <c r="DZ6" s="22">
        <f t="shared" si="13"/>
        <v>18.28</v>
      </c>
      <c r="EA6" s="22">
        <f t="shared" si="13"/>
        <v>19.61</v>
      </c>
      <c r="EB6" s="22">
        <f t="shared" si="13"/>
        <v>20.73</v>
      </c>
      <c r="EC6" s="21" t="str">
        <f>IF(EC7="","",IF(EC7="-","【-】","【"&amp;SUBSTITUTE(TEXT(EC7,"#,##0.00"),"-","△")&amp;"】"))</f>
        <v>【23.75】</v>
      </c>
      <c r="ED6" s="22">
        <f>IF(ED7="",NA(),ED7)</f>
        <v>0.4</v>
      </c>
      <c r="EE6" s="22">
        <f t="shared" ref="EE6:EM6" si="14">IF(EE7="",NA(),EE7)</f>
        <v>0.25</v>
      </c>
      <c r="EF6" s="22">
        <f t="shared" si="14"/>
        <v>0.11</v>
      </c>
      <c r="EG6" s="22">
        <f t="shared" si="14"/>
        <v>0.28999999999999998</v>
      </c>
      <c r="EH6" s="22">
        <f t="shared" si="14"/>
        <v>0.31</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63215</v>
      </c>
      <c r="D7" s="24">
        <v>46</v>
      </c>
      <c r="E7" s="24">
        <v>1</v>
      </c>
      <c r="F7" s="24">
        <v>0</v>
      </c>
      <c r="G7" s="24">
        <v>1</v>
      </c>
      <c r="H7" s="24" t="s">
        <v>93</v>
      </c>
      <c r="I7" s="24" t="s">
        <v>94</v>
      </c>
      <c r="J7" s="24" t="s">
        <v>95</v>
      </c>
      <c r="K7" s="24" t="s">
        <v>96</v>
      </c>
      <c r="L7" s="24" t="s">
        <v>97</v>
      </c>
      <c r="M7" s="24" t="s">
        <v>98</v>
      </c>
      <c r="N7" s="25" t="s">
        <v>99</v>
      </c>
      <c r="O7" s="25">
        <v>85.43</v>
      </c>
      <c r="P7" s="25">
        <v>99.8</v>
      </c>
      <c r="Q7" s="25">
        <v>3784</v>
      </c>
      <c r="R7" s="25">
        <v>17322</v>
      </c>
      <c r="S7" s="25">
        <v>52.45</v>
      </c>
      <c r="T7" s="25">
        <v>330.26</v>
      </c>
      <c r="U7" s="25">
        <v>17215</v>
      </c>
      <c r="V7" s="25">
        <v>52.45</v>
      </c>
      <c r="W7" s="25">
        <v>328.22</v>
      </c>
      <c r="X7" s="25">
        <v>113.2</v>
      </c>
      <c r="Y7" s="25">
        <v>111.12</v>
      </c>
      <c r="Z7" s="25">
        <v>108.65</v>
      </c>
      <c r="AA7" s="25">
        <v>106.92</v>
      </c>
      <c r="AB7" s="25">
        <v>105.11</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821.84</v>
      </c>
      <c r="AU7" s="25">
        <v>1075.31</v>
      </c>
      <c r="AV7" s="25">
        <v>1128.49</v>
      </c>
      <c r="AW7" s="25">
        <v>920.76</v>
      </c>
      <c r="AX7" s="25">
        <v>1141.6600000000001</v>
      </c>
      <c r="AY7" s="25">
        <v>369.69</v>
      </c>
      <c r="AZ7" s="25">
        <v>379.08</v>
      </c>
      <c r="BA7" s="25">
        <v>367.55</v>
      </c>
      <c r="BB7" s="25">
        <v>378.56</v>
      </c>
      <c r="BC7" s="25">
        <v>364.46</v>
      </c>
      <c r="BD7" s="25">
        <v>252.29</v>
      </c>
      <c r="BE7" s="25">
        <v>160.52000000000001</v>
      </c>
      <c r="BF7" s="25">
        <v>152.52000000000001</v>
      </c>
      <c r="BG7" s="25">
        <v>143.53</v>
      </c>
      <c r="BH7" s="25">
        <v>132.76</v>
      </c>
      <c r="BI7" s="25">
        <v>121.49</v>
      </c>
      <c r="BJ7" s="25">
        <v>402.99</v>
      </c>
      <c r="BK7" s="25">
        <v>398.98</v>
      </c>
      <c r="BL7" s="25">
        <v>418.68</v>
      </c>
      <c r="BM7" s="25">
        <v>395.68</v>
      </c>
      <c r="BN7" s="25">
        <v>403.72</v>
      </c>
      <c r="BO7" s="25">
        <v>268.07</v>
      </c>
      <c r="BP7" s="25">
        <v>109.09</v>
      </c>
      <c r="BQ7" s="25">
        <v>107.58</v>
      </c>
      <c r="BR7" s="25">
        <v>103.57</v>
      </c>
      <c r="BS7" s="25">
        <v>100.17</v>
      </c>
      <c r="BT7" s="25">
        <v>98.4</v>
      </c>
      <c r="BU7" s="25">
        <v>98.66</v>
      </c>
      <c r="BV7" s="25">
        <v>98.64</v>
      </c>
      <c r="BW7" s="25">
        <v>94.78</v>
      </c>
      <c r="BX7" s="25">
        <v>97.59</v>
      </c>
      <c r="BY7" s="25">
        <v>92.17</v>
      </c>
      <c r="BZ7" s="25">
        <v>97.47</v>
      </c>
      <c r="CA7" s="25">
        <v>188.52</v>
      </c>
      <c r="CB7" s="25">
        <v>192.21</v>
      </c>
      <c r="CC7" s="25">
        <v>199.89</v>
      </c>
      <c r="CD7" s="25">
        <v>208.02</v>
      </c>
      <c r="CE7" s="25">
        <v>212.47</v>
      </c>
      <c r="CF7" s="25">
        <v>178.59</v>
      </c>
      <c r="CG7" s="25">
        <v>178.92</v>
      </c>
      <c r="CH7" s="25">
        <v>181.3</v>
      </c>
      <c r="CI7" s="25">
        <v>181.71</v>
      </c>
      <c r="CJ7" s="25">
        <v>188.51</v>
      </c>
      <c r="CK7" s="25">
        <v>174.75</v>
      </c>
      <c r="CL7" s="25">
        <v>78.16</v>
      </c>
      <c r="CM7" s="25">
        <v>78</v>
      </c>
      <c r="CN7" s="25">
        <v>73.2</v>
      </c>
      <c r="CO7" s="25">
        <v>70.17</v>
      </c>
      <c r="CP7" s="25">
        <v>68.03</v>
      </c>
      <c r="CQ7" s="25">
        <v>55.03</v>
      </c>
      <c r="CR7" s="25">
        <v>55.14</v>
      </c>
      <c r="CS7" s="25">
        <v>55.89</v>
      </c>
      <c r="CT7" s="25">
        <v>55.72</v>
      </c>
      <c r="CU7" s="25">
        <v>55.31</v>
      </c>
      <c r="CV7" s="25">
        <v>59.97</v>
      </c>
      <c r="CW7" s="25">
        <v>86.03</v>
      </c>
      <c r="CX7" s="25">
        <v>83.22</v>
      </c>
      <c r="CY7" s="25">
        <v>86.56</v>
      </c>
      <c r="CZ7" s="25">
        <v>88.08</v>
      </c>
      <c r="DA7" s="25">
        <v>88.72</v>
      </c>
      <c r="DB7" s="25">
        <v>81.900000000000006</v>
      </c>
      <c r="DC7" s="25">
        <v>81.39</v>
      </c>
      <c r="DD7" s="25">
        <v>81.27</v>
      </c>
      <c r="DE7" s="25">
        <v>81.260000000000005</v>
      </c>
      <c r="DF7" s="25">
        <v>80.36</v>
      </c>
      <c r="DG7" s="25">
        <v>89.76</v>
      </c>
      <c r="DH7" s="25">
        <v>48.23</v>
      </c>
      <c r="DI7" s="25">
        <v>50.07</v>
      </c>
      <c r="DJ7" s="25">
        <v>51.99</v>
      </c>
      <c r="DK7" s="25">
        <v>53.51</v>
      </c>
      <c r="DL7" s="25">
        <v>55.28</v>
      </c>
      <c r="DM7" s="25">
        <v>48.87</v>
      </c>
      <c r="DN7" s="25">
        <v>49.92</v>
      </c>
      <c r="DO7" s="25">
        <v>50.63</v>
      </c>
      <c r="DP7" s="25">
        <v>51.29</v>
      </c>
      <c r="DQ7" s="25">
        <v>52.2</v>
      </c>
      <c r="DR7" s="25">
        <v>51.51</v>
      </c>
      <c r="DS7" s="25">
        <v>14.26</v>
      </c>
      <c r="DT7" s="25">
        <v>14.74</v>
      </c>
      <c r="DU7" s="25">
        <v>19.64</v>
      </c>
      <c r="DV7" s="25">
        <v>27.68</v>
      </c>
      <c r="DW7" s="25">
        <v>32.24</v>
      </c>
      <c r="DX7" s="25">
        <v>14.85</v>
      </c>
      <c r="DY7" s="25">
        <v>16.88</v>
      </c>
      <c r="DZ7" s="25">
        <v>18.28</v>
      </c>
      <c r="EA7" s="25">
        <v>19.61</v>
      </c>
      <c r="EB7" s="25">
        <v>20.73</v>
      </c>
      <c r="EC7" s="25">
        <v>23.75</v>
      </c>
      <c r="ED7" s="25">
        <v>0.4</v>
      </c>
      <c r="EE7" s="25">
        <v>0.25</v>
      </c>
      <c r="EF7" s="25">
        <v>0.11</v>
      </c>
      <c r="EG7" s="25">
        <v>0.28999999999999998</v>
      </c>
      <c r="EH7" s="25">
        <v>0.31</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松田　智行</cp:lastModifiedBy>
  <cp:lastPrinted>2024-01-22T08:54:41Z</cp:lastPrinted>
  <dcterms:created xsi:type="dcterms:W3CDTF">2023-12-05T00:49:13Z</dcterms:created>
  <dcterms:modified xsi:type="dcterms:W3CDTF">2024-01-22T09:53:11Z</dcterms:modified>
  <cp:category/>
</cp:coreProperties>
</file>