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水道業務担当☆\★公営企業に係る「経営比較分析表」\★公営企業に係る「経営比較分析表」（R04年度決算）\"/>
    </mc:Choice>
  </mc:AlternateContent>
  <workbookProtection workbookAlgorithmName="SHA-512" workbookHashValue="jYqlBechzuHhNVI/omwJlI8lnF0WFd7KGgPzAVUe5AuyfMsZAHIDN63j/1ikeUxnR8BRNtIyyvBUO/wzJEZ/BA==" workbookSaltValue="TUTXH7QNAAsN3KyEHHYc8w==" workbookSpinCount="100000" lockStructure="1"/>
  <bookViews>
    <workbookView xWindow="0" yWindow="0" windowWidth="20490" windowHeight="730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<sst xmlns="http://schemas.openxmlformats.org/spreadsheetml/2006/main" count="233" uniqueCount="117">
  <si>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</si>
  <si>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</si>
  <si>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</si>
  <si>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</si>
  <si>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</si>
  <si>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</si>
  <si>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</si>
  <si>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</si>
  <si>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</si>
  <si>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</si>
  <si>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</si>
  <si>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</si>
  <si>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</si>
  <si>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</si>
  <si>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</si>
  <si>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</si>
  <si>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</si>
  <si>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</si>
  <si>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</si>
  <si>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</si>
  <si>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</si>
  <si>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</si>
  <si>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</si>
  <si>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</si>
  <si>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</si>
  <si>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</si>
  <si>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</si>
  <si>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</si>
  <si>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</si>
  <si>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</si>
  <si>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</si>
  <si>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</si>
  <si>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</si>
  <si>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</si>
  <si>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</si>
  <si>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</si>
  <si>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</si>
  <si>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</si>
  <si>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</si>
  <si>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</si>
  <si>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</si>
  <si>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</si>
  <si>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</si>
  <si>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</si>
  <si>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</si>
  <si>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</si>
  <si>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</si>
  <si>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</si>
  <si>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</si>
  <si>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</si>
  <si>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</si>
  <si>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</si>
  <si>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</si>
  <si>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</si>
  <si>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</si>
  <si>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</si>
  <si>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</si>
  <si>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</si>
  <si>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</si>
  <si>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</si>
  <si>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</si>
  <si>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</si>
  <si>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</si>
  <si>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</si>
  <si>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</si>
  <si>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</si>
  <si>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</si>
  <si>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</si>
  <si>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</si>
  <si>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</si>
  <si>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</si>
  <si>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</si>
  <si>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</si>
  <si>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</si>
  <si>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</si>
  <si>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</si>
  <si>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</si>
  <si>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</si>
  <si>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</si>
  <si>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</si>
  <si>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</si>
  <si>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</si>
  <si>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</si>
  <si>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</si>
  <si>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</si>
  <si>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</si>
  <si>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</si>
  <si>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</si>
  <si>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</si>
  <si>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</si>
  <si>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</si>
  <si>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</si>
  <si>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</si>
  <si>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</si>
  <si>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</si>
  <si>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小国町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</si>
  <si>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</si>
  <si>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</si>
  <si>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</si>
  <si>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</si>
  <si>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</si>
  <si>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</si>
  <si>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</si>
  <si>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</si>
  <si>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</si>
  <si>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</si>
  <si>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</si>
  <si>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</si>
  <si>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</si>
  <si>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</si>
  <si>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</si>
  <si>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</si>
  <si>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</si>
  <si>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</si>
  <si>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〈収益の分析〉
　収益的収支比率は、令和4年8月豪雨により発生した土砂崩れ等の復旧工事を複数件施工したことにより収益的経費が膨らみ前年度に比較して40％以上低下することとなった。また、料金回収率も同様に収益的経費が大幅な増額となり、料金収入では事業費用を賄えず、前年度繰越金等を取り崩すこととなり、こちらも前年度に比較して30％以上の低下となった。また、給水原価が類似団体平均値とほぼ同額まで引き上げられたことから、今後の維持管理費用の削減により経営改善が急務となる。
〈企業債残高の分析〉
　平成11年度以降しばらく企業債の借入がなく、企業債残高対給水収益比率は年々低くなっているが、平成29年度以降に施設更新費用の借入を行っているため、令和4年度から増加に転じている。今後は各簡易水道の経営状況を考慮し、より慎重かつ計画的に更新工事を進める必要がある。
〈施設利用率の分析〉
　計画当初の給水人口1,720人から現在は647人と、町の人口減少と同調し、減少し続けていることが、施設利用率の減少の要因と考えられる。令和４年度は企業宿舎の利用終了による影響が大きい。
〈経営の健全性・効率性について〉
　今後は老朽化や耐用年数を経過した設備への更新投資が見込まれるため、給水収益向上を目的とし、維持管理コストの削減等の経営努力及び料金改定の検討が必要である。</t>
    <rPh sb="18" eb="20">
      <t>レイワ</t>
    </rPh>
    <rPh sb="21" eb="22">
      <t>ネン</t>
    </rPh>
    <rPh sb="23" eb="24">
      <t>ツキ</t>
    </rPh>
    <rPh sb="24" eb="26">
      <t>ゴウウ</t>
    </rPh>
    <rPh sb="29" eb="31">
      <t>ハッセイ</t>
    </rPh>
    <rPh sb="33" eb="35">
      <t>ドシャ</t>
    </rPh>
    <rPh sb="35" eb="36">
      <t>クズ</t>
    </rPh>
    <rPh sb="37" eb="38">
      <t>トウ</t>
    </rPh>
    <rPh sb="39" eb="41">
      <t>フッキュウ</t>
    </rPh>
    <rPh sb="41" eb="43">
      <t>コウジ</t>
    </rPh>
    <rPh sb="44" eb="46">
      <t>フクスウ</t>
    </rPh>
    <rPh sb="46" eb="47">
      <t>ケン</t>
    </rPh>
    <rPh sb="47" eb="49">
      <t>セコウ</t>
    </rPh>
    <rPh sb="56" eb="59">
      <t>シュウエキテキ</t>
    </rPh>
    <rPh sb="59" eb="61">
      <t>ケイヒ</t>
    </rPh>
    <rPh sb="62" eb="63">
      <t>フク</t>
    </rPh>
    <rPh sb="65" eb="68">
      <t>ゼンネンド</t>
    </rPh>
    <rPh sb="69" eb="71">
      <t>ヒカク</t>
    </rPh>
    <rPh sb="76" eb="78">
      <t>イジョウ</t>
    </rPh>
    <rPh sb="78" eb="80">
      <t>テイカ</t>
    </rPh>
    <rPh sb="98" eb="100">
      <t>ドウヨウ</t>
    </rPh>
    <rPh sb="101" eb="104">
      <t>シュウエキテキ</t>
    </rPh>
    <rPh sb="104" eb="106">
      <t>ケイヒ</t>
    </rPh>
    <rPh sb="107" eb="109">
      <t>オオハバ</t>
    </rPh>
    <rPh sb="110" eb="112">
      <t>ゾウガク</t>
    </rPh>
    <rPh sb="116" eb="118">
      <t>リョウキン</t>
    </rPh>
    <rPh sb="118" eb="120">
      <t>シュウニュウ</t>
    </rPh>
    <rPh sb="127" eb="128">
      <t>マカナ</t>
    </rPh>
    <rPh sb="131" eb="134">
      <t>ゼンネンド</t>
    </rPh>
    <rPh sb="134" eb="137">
      <t>クリコシキン</t>
    </rPh>
    <rPh sb="137" eb="138">
      <t>トウ</t>
    </rPh>
    <rPh sb="153" eb="156">
      <t>ゼンネンド</t>
    </rPh>
    <rPh sb="164" eb="166">
      <t>イジョウ</t>
    </rPh>
    <rPh sb="167" eb="169">
      <t>テイカ</t>
    </rPh>
    <rPh sb="182" eb="184">
      <t>ルイジ</t>
    </rPh>
    <rPh sb="184" eb="186">
      <t>ダンタイ</t>
    </rPh>
    <rPh sb="186" eb="188">
      <t>ヘイキン</t>
    </rPh>
    <rPh sb="188" eb="189">
      <t>チ</t>
    </rPh>
    <rPh sb="192" eb="194">
      <t>ドウガク</t>
    </rPh>
    <rPh sb="196" eb="197">
      <t>ヒ</t>
    </rPh>
    <rPh sb="198" eb="199">
      <t>ア</t>
    </rPh>
    <rPh sb="299" eb="301">
      <t>イコウ</t>
    </rPh>
    <rPh sb="306" eb="308">
      <t>ヒヨウ</t>
    </rPh>
    <rPh sb="320" eb="322">
      <t>レイワ</t>
    </rPh>
    <rPh sb="323" eb="325">
      <t>ネンド</t>
    </rPh>
    <rPh sb="330" eb="331">
      <t>テン</t>
    </rPh>
    <rPh sb="336" eb="338">
      <t>コンゴ</t>
    </rPh>
    <rPh sb="339" eb="340">
      <t>カク</t>
    </rPh>
    <rPh sb="340" eb="342">
      <t>カンイ</t>
    </rPh>
    <rPh sb="342" eb="344">
      <t>スイドウ</t>
    </rPh>
    <rPh sb="345" eb="349">
      <t>ケイエイジョウキョウ</t>
    </rPh>
    <rPh sb="350" eb="352">
      <t>コウリョ</t>
    </rPh>
    <rPh sb="356" eb="358">
      <t>シンチョウ</t>
    </rPh>
    <rPh sb="360" eb="363">
      <t>ケイカクテキ</t>
    </rPh>
    <rPh sb="364" eb="366">
      <t>コウシン</t>
    </rPh>
    <rPh sb="366" eb="368">
      <t>コウジ</t>
    </rPh>
    <rPh sb="369" eb="370">
      <t>スス</t>
    </rPh>
    <rPh sb="372" eb="374">
      <t>ヒツヨウ</t>
    </rPh>
    <rPh sb="417" eb="418">
      <t>マチ</t>
    </rPh>
    <rPh sb="419" eb="423">
      <t>ジンコウゲンショウ</t>
    </rPh>
    <rPh sb="424" eb="426">
      <t>ドウチョウ</t>
    </rPh>
    <rPh sb="428" eb="430">
      <t>ゲンショウ</t>
    </rPh>
    <rPh sb="431" eb="432">
      <t>ツヅ</t>
    </rPh>
    <rPh sb="458" eb="460">
      <t>レイワ</t>
    </rPh>
    <rPh sb="461" eb="463">
      <t>ネンド</t>
    </rPh>
    <rPh sb="464" eb="466">
      <t>キギョウ</t>
    </rPh>
    <rPh sb="466" eb="468">
      <t>シュクシャ</t>
    </rPh>
    <rPh sb="527" eb="529">
      <t>ミコ</t>
    </rPh>
    <rPh sb="542" eb="544">
      <t>モクテキ</t>
    </rPh>
    <rPh sb="547" eb="549">
      <t>イジ</t>
    </rPh>
    <rPh sb="549" eb="551">
      <t>カンリ</t>
    </rPh>
    <rPh sb="555" eb="557">
      <t>サクゲン</t>
    </rPh>
    <rPh sb="557" eb="558">
      <t>トウ</t>
    </rPh>
    <rPh sb="559" eb="561">
      <t>ケイエイ</t>
    </rPh>
    <rPh sb="561" eb="563">
      <t>ドリョク</t>
    </rPh>
    <phoneticPr fontId="4"/>
  </si>
  <si>
    <t>　平成29年度以降、管路更新工事は行っておらず、現在は漏水修繕や故障機器の修繕等、老朽化施設の維持管理が主要事業となっている。類似団体平均値と比較して更新ペースが遅く、管路更新率も1％に満たない。
　7つある簡易水道のうち4つで法定耐用年数を過ぎている現状を踏まえ、経営面も考慮しながら、計画的な設備更新が必要である。</t>
    <rPh sb="10" eb="12">
      <t>カンロ</t>
    </rPh>
    <rPh sb="12" eb="14">
      <t>コウシン</t>
    </rPh>
    <rPh sb="14" eb="16">
      <t>コウジ</t>
    </rPh>
    <rPh sb="17" eb="18">
      <t>オコナ</t>
    </rPh>
    <rPh sb="24" eb="26">
      <t>ゲンザイ</t>
    </rPh>
    <rPh sb="27" eb="29">
      <t>ロウスイ</t>
    </rPh>
    <rPh sb="29" eb="31">
      <t>シュウゼン</t>
    </rPh>
    <rPh sb="32" eb="34">
      <t>コショウ</t>
    </rPh>
    <rPh sb="34" eb="36">
      <t>キキ</t>
    </rPh>
    <rPh sb="37" eb="39">
      <t>シュウゼン</t>
    </rPh>
    <rPh sb="39" eb="40">
      <t>トウ</t>
    </rPh>
    <rPh sb="41" eb="44">
      <t>ロウキュウカ</t>
    </rPh>
    <rPh sb="44" eb="46">
      <t>シセツ</t>
    </rPh>
    <rPh sb="47" eb="49">
      <t>イジ</t>
    </rPh>
    <rPh sb="49" eb="51">
      <t>カンリ</t>
    </rPh>
    <rPh sb="52" eb="54">
      <t>シュヨウ</t>
    </rPh>
    <rPh sb="54" eb="56">
      <t>ジギョウ</t>
    </rPh>
    <rPh sb="63" eb="65">
      <t>ルイジ</t>
    </rPh>
    <rPh sb="65" eb="67">
      <t>ダンタイ</t>
    </rPh>
    <rPh sb="126" eb="128">
      <t>ゲンジョウ</t>
    </rPh>
    <rPh sb="133" eb="136">
      <t>ケイエイメン</t>
    </rPh>
    <rPh sb="137" eb="139">
      <t>コウリョ</t>
    </rPh>
    <phoneticPr fontId="4"/>
  </si>
  <si>
    <t>　令和4年8月豪雨の被災復旧工事を実施したため、多額の不測経費が発生した。将来的な老朽化を考慮し、法定耐用年数を超えたものを更新していくため計画的に更新投資していく必要があるが、より慎重に実施せざるを得ない状況である。
　さらに近年給水区域内の人口減少が顕著であり、料金収入の増加は見込めないため、維持管理コストの削減に一層取り組むとともに、これまで取り組んできた未収金対策、料金改定の検討も進め、収入額の増加を目指した対応を進めていく。
　また、令和5年度より公営企業会計に移行したことで、経営・財政状況を的確に把握し、長期にわたり持続可能な事業展開を目指す。</t>
    <rPh sb="1" eb="3">
      <t>レイワ</t>
    </rPh>
    <rPh sb="4" eb="5">
      <t>ネン</t>
    </rPh>
    <rPh sb="6" eb="7">
      <t>ツキ</t>
    </rPh>
    <rPh sb="7" eb="9">
      <t>ゴウウ</t>
    </rPh>
    <rPh sb="10" eb="12">
      <t>ヒサイ</t>
    </rPh>
    <rPh sb="12" eb="14">
      <t>フッキュウ</t>
    </rPh>
    <rPh sb="14" eb="16">
      <t>コウジ</t>
    </rPh>
    <rPh sb="17" eb="19">
      <t>ジッシ</t>
    </rPh>
    <rPh sb="24" eb="26">
      <t>タガク</t>
    </rPh>
    <rPh sb="27" eb="29">
      <t>フソク</t>
    </rPh>
    <rPh sb="29" eb="31">
      <t>ケイヒ</t>
    </rPh>
    <rPh sb="32" eb="34">
      <t>ハッセイ</t>
    </rPh>
    <rPh sb="91" eb="93">
      <t>シンチョウ</t>
    </rPh>
    <rPh sb="94" eb="96">
      <t>ジッシ</t>
    </rPh>
    <rPh sb="100" eb="101">
      <t>エ</t>
    </rPh>
    <rPh sb="103" eb="105">
      <t>ジョウキョウ</t>
    </rPh>
    <rPh sb="114" eb="116">
      <t>キンネン</t>
    </rPh>
    <rPh sb="116" eb="118">
      <t>キュウスイ</t>
    </rPh>
    <rPh sb="118" eb="121">
      <t>クイキナイ</t>
    </rPh>
    <rPh sb="122" eb="124">
      <t>ジンコウ</t>
    </rPh>
    <rPh sb="124" eb="126">
      <t>ゲンショウ</t>
    </rPh>
    <rPh sb="127" eb="129">
      <t>ケンチョ</t>
    </rPh>
    <rPh sb="133" eb="135">
      <t>リョウキン</t>
    </rPh>
    <rPh sb="135" eb="137">
      <t>シュウニュウ</t>
    </rPh>
    <rPh sb="138" eb="140">
      <t>ゾウカ</t>
    </rPh>
    <rPh sb="141" eb="143">
      <t>ミコ</t>
    </rPh>
    <rPh sb="149" eb="151">
      <t>イジ</t>
    </rPh>
    <rPh sb="151" eb="153">
      <t>カンリ</t>
    </rPh>
    <rPh sb="157" eb="159">
      <t>サクゲン</t>
    </rPh>
    <rPh sb="160" eb="162">
      <t>イッソウ</t>
    </rPh>
    <rPh sb="162" eb="163">
      <t>ト</t>
    </rPh>
    <rPh sb="164" eb="165">
      <t>ク</t>
    </rPh>
    <rPh sb="175" eb="176">
      <t>ト</t>
    </rPh>
    <rPh sb="177" eb="178">
      <t>ク</t>
    </rPh>
    <rPh sb="196" eb="197">
      <t>スス</t>
    </rPh>
    <rPh sb="199" eb="202">
      <t>シュウニュウガク</t>
    </rPh>
    <rPh sb="203" eb="205">
      <t>ゾウカ</t>
    </rPh>
    <rPh sb="206" eb="208">
      <t>メザ</t>
    </rPh>
    <rPh sb="210" eb="212">
      <t>タイオウ</t>
    </rPh>
    <rPh sb="213" eb="214">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</si>
</sst>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1B0-43A1-9385-1E4F6F339750}"/>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0.62</c:v>
                </c:pt>
                <c:pt idx="1">
                  <c:v>0.39</c:v>
                </c:pt>
                <c:pt idx="2">
                  <c:v>0.61</c:v>
                </c:pt>
                <c:pt idx="3">
                  <c:v>0.4</c:v>
                </c:pt>
                <c:pt idx="4">
                  <c:v>0.59</c:v>
                </c:pt>
              </c:numCache>
            </c:numRef>
          </c:val>
          <c:smooth val="0"/>
          <c:extLst>
            <c:ext xmlns:c16="http://schemas.microsoft.com/office/drawing/2014/chart" uri="{C3380CC4-5D6E-409C-BE32-E72D297353CC}">
              <c16:uniqueId val="{00000001-51B0-43A1-9385-1E4F6F339750}"/>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55.3</c:v>
                </c:pt>
                <c:pt idx="1">
                  <c:v>50.31</c:v>
                </c:pt>
                <c:pt idx="2">
                  <c:v>51.32</c:v>
                </c:pt>
                <c:pt idx="3">
                  <c:v>53.01</c:v>
                </c:pt>
                <c:pt idx="4">
                  <c:v>48.21</c:v>
                </c:pt>
              </c:numCache>
            </c:numRef>
          </c:val>
          <c:extLst>
            <c:ext xmlns:c16="http://schemas.microsoft.com/office/drawing/2014/chart" uri="{C3380CC4-5D6E-409C-BE32-E72D297353CC}">
              <c16:uniqueId val="{00000000-A985-4E18-AF69-9372D245FAD3}"/>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48.26</c:v>
                </c:pt>
                <c:pt idx="1">
                  <c:v>48.01</c:v>
                </c:pt>
                <c:pt idx="2">
                  <c:v>49.08</c:v>
                </c:pt>
                <c:pt idx="3">
                  <c:v>51.46</c:v>
                </c:pt>
                <c:pt idx="4">
                  <c:v>51.84</c:v>
                </c:pt>
              </c:numCache>
            </c:numRef>
          </c:val>
          <c:smooth val="0"/>
          <c:extLst>
            <c:ext xmlns:c16="http://schemas.microsoft.com/office/drawing/2014/chart" uri="{C3380CC4-5D6E-409C-BE32-E72D297353CC}">
              <c16:uniqueId val="{00000001-A985-4E18-AF69-9372D245FAD3}"/>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86.19</c:v>
                </c:pt>
                <c:pt idx="1">
                  <c:v>85.43</c:v>
                </c:pt>
                <c:pt idx="2">
                  <c:v>85.57</c:v>
                </c:pt>
                <c:pt idx="3">
                  <c:v>87.9</c:v>
                </c:pt>
                <c:pt idx="4">
                  <c:v>85.41</c:v>
                </c:pt>
              </c:numCache>
            </c:numRef>
          </c:val>
          <c:extLst>
            <c:ext xmlns:c16="http://schemas.microsoft.com/office/drawing/2014/chart" uri="{C3380CC4-5D6E-409C-BE32-E72D297353CC}">
              <c16:uniqueId val="{00000000-21F9-454D-800A-E78ABDEEC72C}"/>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72.72</c:v>
                </c:pt>
                <c:pt idx="1">
                  <c:v>72.75</c:v>
                </c:pt>
                <c:pt idx="2">
                  <c:v>71.27</c:v>
                </c:pt>
                <c:pt idx="3">
                  <c:v>68.58</c:v>
                </c:pt>
                <c:pt idx="4">
                  <c:v>67.94</c:v>
                </c:pt>
              </c:numCache>
            </c:numRef>
          </c:val>
          <c:smooth val="0"/>
          <c:extLst>
            <c:ext xmlns:c16="http://schemas.microsoft.com/office/drawing/2014/chart" uri="{C3380CC4-5D6E-409C-BE32-E72D297353CC}">
              <c16:uniqueId val="{00000001-21F9-454D-800A-E78ABDEEC72C}"/>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79.349999999999994</c:v>
                </c:pt>
                <c:pt idx="1">
                  <c:v>85.4</c:v>
                </c:pt>
                <c:pt idx="2">
                  <c:v>72.61</c:v>
                </c:pt>
                <c:pt idx="3">
                  <c:v>78.86</c:v>
                </c:pt>
                <c:pt idx="4">
                  <c:v>36.590000000000003</c:v>
                </c:pt>
              </c:numCache>
            </c:numRef>
          </c:val>
          <c:extLst>
            <c:ext xmlns:c16="http://schemas.microsoft.com/office/drawing/2014/chart" uri="{C3380CC4-5D6E-409C-BE32-E72D297353CC}">
              <c16:uniqueId val="{00000000-EA19-4A9A-B0F3-BE6A772F87EE}"/>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73.25</c:v>
                </c:pt>
                <c:pt idx="1">
                  <c:v>75.06</c:v>
                </c:pt>
                <c:pt idx="2">
                  <c:v>73.22</c:v>
                </c:pt>
                <c:pt idx="3">
                  <c:v>69.05</c:v>
                </c:pt>
                <c:pt idx="4">
                  <c:v>67.02</c:v>
                </c:pt>
              </c:numCache>
            </c:numRef>
          </c:val>
          <c:smooth val="0"/>
          <c:extLst>
            <c:ext xmlns:c16="http://schemas.microsoft.com/office/drawing/2014/chart" uri="{C3380CC4-5D6E-409C-BE32-E72D297353CC}">
              <c16:uniqueId val="{00000001-EA19-4A9A-B0F3-BE6A772F87EE}"/>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EAA-4156-A8FE-8105D4DBEE6D}"/>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AA-4156-A8FE-8105D4DBEE6D}"/>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7B1-430F-A6DC-A36F45D0E248}"/>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B1-430F-A6DC-A36F45D0E248}"/>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EF-48EC-9874-95A99F132E14}"/>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EF-48EC-9874-95A99F132E14}"/>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68-42F7-A9BC-1B73D02EA548}"/>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68-42F7-A9BC-1B73D02EA548}"/>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769.29</c:v>
                </c:pt>
                <c:pt idx="1">
                  <c:v>721.22</c:v>
                </c:pt>
                <c:pt idx="2">
                  <c:v>715.24</c:v>
                </c:pt>
                <c:pt idx="3">
                  <c:v>742</c:v>
                </c:pt>
                <c:pt idx="4">
                  <c:v>962.45</c:v>
                </c:pt>
              </c:numCache>
            </c:numRef>
          </c:val>
          <c:extLst>
            <c:ext xmlns:c16="http://schemas.microsoft.com/office/drawing/2014/chart" uri="{C3380CC4-5D6E-409C-BE32-E72D297353CC}">
              <c16:uniqueId val="{00000000-745D-45A0-8A4F-5036DCF80A76}"/>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1274.21</c:v>
                </c:pt>
                <c:pt idx="1">
                  <c:v>1183.92</c:v>
                </c:pt>
                <c:pt idx="2">
                  <c:v>1128.72</c:v>
                </c:pt>
                <c:pt idx="3">
                  <c:v>1125.25</c:v>
                </c:pt>
                <c:pt idx="4">
                  <c:v>1157.05</c:v>
                </c:pt>
              </c:numCache>
            </c:numRef>
          </c:val>
          <c:smooth val="0"/>
          <c:extLst>
            <c:ext xmlns:c16="http://schemas.microsoft.com/office/drawing/2014/chart" uri="{C3380CC4-5D6E-409C-BE32-E72D297353CC}">
              <c16:uniqueId val="{00000001-745D-45A0-8A4F-5036DCF80A76}"/>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69.260000000000005</c:v>
                </c:pt>
                <c:pt idx="1">
                  <c:v>75.02</c:v>
                </c:pt>
                <c:pt idx="2">
                  <c:v>64.83</c:v>
                </c:pt>
                <c:pt idx="3">
                  <c:v>68.319999999999993</c:v>
                </c:pt>
                <c:pt idx="4">
                  <c:v>30.54</c:v>
                </c:pt>
              </c:numCache>
            </c:numRef>
          </c:val>
          <c:extLst>
            <c:ext xmlns:c16="http://schemas.microsoft.com/office/drawing/2014/chart" uri="{C3380CC4-5D6E-409C-BE32-E72D297353CC}">
              <c16:uniqueId val="{00000000-2B29-4640-BE94-595BE4529273}"/>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41.25</c:v>
                </c:pt>
                <c:pt idx="1">
                  <c:v>42.5</c:v>
                </c:pt>
                <c:pt idx="2">
                  <c:v>41.84</c:v>
                </c:pt>
                <c:pt idx="3">
                  <c:v>41.44</c:v>
                </c:pt>
                <c:pt idx="4">
                  <c:v>37.65</c:v>
                </c:pt>
              </c:numCache>
            </c:numRef>
          </c:val>
          <c:smooth val="0"/>
          <c:extLst>
            <c:ext xmlns:c16="http://schemas.microsoft.com/office/drawing/2014/chart" uri="{C3380CC4-5D6E-409C-BE32-E72D297353CC}">
              <c16:uniqueId val="{00000001-2B29-4640-BE94-595BE4529273}"/>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214.29</c:v>
                </c:pt>
                <c:pt idx="1">
                  <c:v>214.11</c:v>
                </c:pt>
                <c:pt idx="2">
                  <c:v>249.87</c:v>
                </c:pt>
                <c:pt idx="3">
                  <c:v>226.36</c:v>
                </c:pt>
                <c:pt idx="4">
                  <c:v>451.2</c:v>
                </c:pt>
              </c:numCache>
            </c:numRef>
          </c:val>
          <c:extLst>
            <c:ext xmlns:c16="http://schemas.microsoft.com/office/drawing/2014/chart" uri="{C3380CC4-5D6E-409C-BE32-E72D297353CC}">
              <c16:uniqueId val="{00000000-9ECE-4AD3-BD8E-78F3676A80A2}"/>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383.25</c:v>
                </c:pt>
                <c:pt idx="1">
                  <c:v>377.72</c:v>
                </c:pt>
                <c:pt idx="2">
                  <c:v>390.47</c:v>
                </c:pt>
                <c:pt idx="3">
                  <c:v>403.61</c:v>
                </c:pt>
                <c:pt idx="4">
                  <c:v>442.82</c:v>
                </c:pt>
              </c:numCache>
            </c:numRef>
          </c:val>
          <c:smooth val="0"/>
          <c:extLst>
            <c:ext xmlns:c16="http://schemas.microsoft.com/office/drawing/2014/chart" uri="{C3380CC4-5D6E-409C-BE32-E72D297353CC}">
              <c16:uniqueId val="{00000001-9ECE-4AD3-BD8E-78F3676A80A2}"/>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53"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山形県　小国町</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74" t="s">
        <v>9</v>
      </c>
      <c r="BM7" s="75"/>
      <c r="BN7" s="75"/>
      <c r="BO7" s="75"/>
      <c r="BP7" s="75"/>
      <c r="BQ7" s="75"/>
      <c r="BR7" s="75"/>
      <c r="BS7" s="75"/>
      <c r="BT7" s="75"/>
      <c r="BU7" s="75"/>
      <c r="BV7" s="75"/>
      <c r="BW7" s="75"/>
      <c r="BX7" s="75"/>
      <c r="BY7" s="76"/>
    </row>
    <row r="8" spans="1:78" ht="18.75" customHeight="1" x14ac:dyDescent="0.15">
      <c r="A8" s="2"/>
      <c r="B8" s="71" t="str">
        <f>データ!$I$6</f>
        <v>法非適用</v>
      </c>
      <c r="C8" s="71"/>
      <c r="D8" s="71"/>
      <c r="E8" s="71"/>
      <c r="F8" s="71"/>
      <c r="G8" s="71"/>
      <c r="H8" s="71"/>
      <c r="I8" s="71" t="str">
        <f>データ!$J$6</f>
        <v>水道事業</v>
      </c>
      <c r="J8" s="71"/>
      <c r="K8" s="71"/>
      <c r="L8" s="71"/>
      <c r="M8" s="71"/>
      <c r="N8" s="71"/>
      <c r="O8" s="71"/>
      <c r="P8" s="71" t="str">
        <f>データ!$K$6</f>
        <v>簡易水道事業</v>
      </c>
      <c r="Q8" s="71"/>
      <c r="R8" s="71"/>
      <c r="S8" s="71"/>
      <c r="T8" s="71"/>
      <c r="U8" s="71"/>
      <c r="V8" s="71"/>
      <c r="W8" s="71" t="str">
        <f>データ!$L$6</f>
        <v>D4</v>
      </c>
      <c r="X8" s="71"/>
      <c r="Y8" s="71"/>
      <c r="Z8" s="71"/>
      <c r="AA8" s="71"/>
      <c r="AB8" s="71"/>
      <c r="AC8" s="71"/>
      <c r="AD8" s="71" t="str">
        <f>データ!$M$6</f>
        <v>非設置</v>
      </c>
      <c r="AE8" s="71"/>
      <c r="AF8" s="71"/>
      <c r="AG8" s="71"/>
      <c r="AH8" s="71"/>
      <c r="AI8" s="71"/>
      <c r="AJ8" s="71"/>
      <c r="AK8" s="2"/>
      <c r="AL8" s="66">
        <f>データ!$R$6</f>
        <v>6938</v>
      </c>
      <c r="AM8" s="66"/>
      <c r="AN8" s="66"/>
      <c r="AO8" s="66"/>
      <c r="AP8" s="66"/>
      <c r="AQ8" s="66"/>
      <c r="AR8" s="66"/>
      <c r="AS8" s="66"/>
      <c r="AT8" s="36">
        <f>データ!$S$6</f>
        <v>737.56</v>
      </c>
      <c r="AU8" s="36"/>
      <c r="AV8" s="36"/>
      <c r="AW8" s="36"/>
      <c r="AX8" s="36"/>
      <c r="AY8" s="36"/>
      <c r="AZ8" s="36"/>
      <c r="BA8" s="36"/>
      <c r="BB8" s="36">
        <f>データ!$T$6</f>
        <v>9.41</v>
      </c>
      <c r="BC8" s="36"/>
      <c r="BD8" s="36"/>
      <c r="BE8" s="36"/>
      <c r="BF8" s="36"/>
      <c r="BG8" s="36"/>
      <c r="BH8" s="36"/>
      <c r="BI8" s="36"/>
      <c r="BJ8" s="3"/>
      <c r="BK8" s="3"/>
      <c r="BL8" s="67" t="s">
        <v>10</v>
      </c>
      <c r="BM8" s="68"/>
      <c r="BN8" s="69" t="s">
        <v>11</v>
      </c>
      <c r="BO8" s="69"/>
      <c r="BP8" s="69"/>
      <c r="BQ8" s="69"/>
      <c r="BR8" s="69"/>
      <c r="BS8" s="69"/>
      <c r="BT8" s="69"/>
      <c r="BU8" s="69"/>
      <c r="BV8" s="69"/>
      <c r="BW8" s="69"/>
      <c r="BX8" s="69"/>
      <c r="BY8" s="70"/>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6"/>
      <c r="D10" s="36"/>
      <c r="E10" s="36"/>
      <c r="F10" s="36"/>
      <c r="G10" s="36"/>
      <c r="H10" s="36"/>
      <c r="I10" s="36" t="str">
        <f>データ!$O$6</f>
        <v>該当数値なし</v>
      </c>
      <c r="J10" s="36"/>
      <c r="K10" s="36"/>
      <c r="L10" s="36"/>
      <c r="M10" s="36"/>
      <c r="N10" s="36"/>
      <c r="O10" s="36"/>
      <c r="P10" s="36">
        <f>データ!$P$6</f>
        <v>9.44</v>
      </c>
      <c r="Q10" s="36"/>
      <c r="R10" s="36"/>
      <c r="S10" s="36"/>
      <c r="T10" s="36"/>
      <c r="U10" s="36"/>
      <c r="V10" s="36"/>
      <c r="W10" s="66">
        <f>データ!$Q$6</f>
        <v>3388</v>
      </c>
      <c r="X10" s="66"/>
      <c r="Y10" s="66"/>
      <c r="Z10" s="66"/>
      <c r="AA10" s="66"/>
      <c r="AB10" s="66"/>
      <c r="AC10" s="66"/>
      <c r="AD10" s="2"/>
      <c r="AE10" s="2"/>
      <c r="AF10" s="2"/>
      <c r="AG10" s="2"/>
      <c r="AH10" s="2"/>
      <c r="AI10" s="2"/>
      <c r="AJ10" s="2"/>
      <c r="AK10" s="2"/>
      <c r="AL10" s="66">
        <f>データ!$U$6</f>
        <v>647</v>
      </c>
      <c r="AM10" s="66"/>
      <c r="AN10" s="66"/>
      <c r="AO10" s="66"/>
      <c r="AP10" s="66"/>
      <c r="AQ10" s="66"/>
      <c r="AR10" s="66"/>
      <c r="AS10" s="66"/>
      <c r="AT10" s="36">
        <f>データ!$V$6</f>
        <v>1.8</v>
      </c>
      <c r="AU10" s="36"/>
      <c r="AV10" s="36"/>
      <c r="AW10" s="36"/>
      <c r="AX10" s="36"/>
      <c r="AY10" s="36"/>
      <c r="AZ10" s="36"/>
      <c r="BA10" s="36"/>
      <c r="BB10" s="36">
        <f>データ!$W$6</f>
        <v>359.44</v>
      </c>
      <c r="BC10" s="36"/>
      <c r="BD10" s="36"/>
      <c r="BE10" s="36"/>
      <c r="BF10" s="36"/>
      <c r="BG10" s="36"/>
      <c r="BH10" s="36"/>
      <c r="BI10" s="36"/>
      <c r="BJ10" s="2"/>
      <c r="BK10" s="2"/>
      <c r="BL10" s="57" t="s">
        <v>21</v>
      </c>
      <c r="BM10" s="58"/>
      <c r="BN10" s="59" t="s">
        <v>22</v>
      </c>
      <c r="BO10" s="59"/>
      <c r="BP10" s="59"/>
      <c r="BQ10" s="59"/>
      <c r="BR10" s="59"/>
      <c r="BS10" s="59"/>
      <c r="BT10" s="59"/>
      <c r="BU10" s="59"/>
      <c r="BV10" s="59"/>
      <c r="BW10" s="59"/>
      <c r="BX10" s="59"/>
      <c r="BY10" s="6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23</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24</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114</v>
      </c>
      <c r="BM16" s="38"/>
      <c r="BN16" s="38"/>
      <c r="BO16" s="38"/>
      <c r="BP16" s="38"/>
      <c r="BQ16" s="38"/>
      <c r="BR16" s="38"/>
      <c r="BS16" s="38"/>
      <c r="BT16" s="38"/>
      <c r="BU16" s="38"/>
      <c r="BV16" s="38"/>
      <c r="BW16" s="38"/>
      <c r="BX16" s="38"/>
      <c r="BY16" s="38"/>
      <c r="BZ16" s="3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7" t="s">
        <v>115</v>
      </c>
      <c r="BM47" s="38"/>
      <c r="BN47" s="38"/>
      <c r="BO47" s="38"/>
      <c r="BP47" s="38"/>
      <c r="BQ47" s="38"/>
      <c r="BR47" s="38"/>
      <c r="BS47" s="38"/>
      <c r="BT47" s="38"/>
      <c r="BU47" s="38"/>
      <c r="BV47" s="38"/>
      <c r="BW47" s="38"/>
      <c r="BX47" s="38"/>
      <c r="BY47" s="38"/>
      <c r="BZ47" s="3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7"/>
      <c r="BM48" s="38"/>
      <c r="BN48" s="38"/>
      <c r="BO48" s="38"/>
      <c r="BP48" s="38"/>
      <c r="BQ48" s="38"/>
      <c r="BR48" s="38"/>
      <c r="BS48" s="38"/>
      <c r="BT48" s="38"/>
      <c r="BU48" s="38"/>
      <c r="BV48" s="38"/>
      <c r="BW48" s="38"/>
      <c r="BX48" s="38"/>
      <c r="BY48" s="38"/>
      <c r="BZ48" s="3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7"/>
      <c r="BM49" s="38"/>
      <c r="BN49" s="38"/>
      <c r="BO49" s="38"/>
      <c r="BP49" s="38"/>
      <c r="BQ49" s="38"/>
      <c r="BR49" s="38"/>
      <c r="BS49" s="38"/>
      <c r="BT49" s="38"/>
      <c r="BU49" s="38"/>
      <c r="BV49" s="38"/>
      <c r="BW49" s="38"/>
      <c r="BX49" s="38"/>
      <c r="BY49" s="38"/>
      <c r="BZ49" s="3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7"/>
      <c r="BM50" s="38"/>
      <c r="BN50" s="38"/>
      <c r="BO50" s="38"/>
      <c r="BP50" s="38"/>
      <c r="BQ50" s="38"/>
      <c r="BR50" s="38"/>
      <c r="BS50" s="38"/>
      <c r="BT50" s="38"/>
      <c r="BU50" s="38"/>
      <c r="BV50" s="38"/>
      <c r="BW50" s="38"/>
      <c r="BX50" s="38"/>
      <c r="BY50" s="38"/>
      <c r="BZ50" s="3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7"/>
      <c r="BM51" s="38"/>
      <c r="BN51" s="38"/>
      <c r="BO51" s="38"/>
      <c r="BP51" s="38"/>
      <c r="BQ51" s="38"/>
      <c r="BR51" s="38"/>
      <c r="BS51" s="38"/>
      <c r="BT51" s="38"/>
      <c r="BU51" s="38"/>
      <c r="BV51" s="38"/>
      <c r="BW51" s="38"/>
      <c r="BX51" s="38"/>
      <c r="BY51" s="38"/>
      <c r="BZ51" s="3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7"/>
      <c r="BM52" s="38"/>
      <c r="BN52" s="38"/>
      <c r="BO52" s="38"/>
      <c r="BP52" s="38"/>
      <c r="BQ52" s="38"/>
      <c r="BR52" s="38"/>
      <c r="BS52" s="38"/>
      <c r="BT52" s="38"/>
      <c r="BU52" s="38"/>
      <c r="BV52" s="38"/>
      <c r="BW52" s="38"/>
      <c r="BX52" s="38"/>
      <c r="BY52" s="38"/>
      <c r="BZ52" s="3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7"/>
      <c r="BM53" s="38"/>
      <c r="BN53" s="38"/>
      <c r="BO53" s="38"/>
      <c r="BP53" s="38"/>
      <c r="BQ53" s="38"/>
      <c r="BR53" s="38"/>
      <c r="BS53" s="38"/>
      <c r="BT53" s="38"/>
      <c r="BU53" s="38"/>
      <c r="BV53" s="38"/>
      <c r="BW53" s="38"/>
      <c r="BX53" s="38"/>
      <c r="BY53" s="38"/>
      <c r="BZ53" s="3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7"/>
      <c r="BM54" s="38"/>
      <c r="BN54" s="38"/>
      <c r="BO54" s="38"/>
      <c r="BP54" s="38"/>
      <c r="BQ54" s="38"/>
      <c r="BR54" s="38"/>
      <c r="BS54" s="38"/>
      <c r="BT54" s="38"/>
      <c r="BU54" s="38"/>
      <c r="BV54" s="38"/>
      <c r="BW54" s="38"/>
      <c r="BX54" s="38"/>
      <c r="BY54" s="38"/>
      <c r="BZ54" s="3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7"/>
      <c r="BM55" s="38"/>
      <c r="BN55" s="38"/>
      <c r="BO55" s="38"/>
      <c r="BP55" s="38"/>
      <c r="BQ55" s="38"/>
      <c r="BR55" s="38"/>
      <c r="BS55" s="38"/>
      <c r="BT55" s="38"/>
      <c r="BU55" s="38"/>
      <c r="BV55" s="38"/>
      <c r="BW55" s="38"/>
      <c r="BX55" s="38"/>
      <c r="BY55" s="38"/>
      <c r="BZ55" s="3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7"/>
      <c r="BM56" s="38"/>
      <c r="BN56" s="38"/>
      <c r="BO56" s="38"/>
      <c r="BP56" s="38"/>
      <c r="BQ56" s="38"/>
      <c r="BR56" s="38"/>
      <c r="BS56" s="38"/>
      <c r="BT56" s="38"/>
      <c r="BU56" s="38"/>
      <c r="BV56" s="38"/>
      <c r="BW56" s="38"/>
      <c r="BX56" s="38"/>
      <c r="BY56" s="38"/>
      <c r="BZ56" s="3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7"/>
      <c r="BM57" s="38"/>
      <c r="BN57" s="38"/>
      <c r="BO57" s="38"/>
      <c r="BP57" s="38"/>
      <c r="BQ57" s="38"/>
      <c r="BR57" s="38"/>
      <c r="BS57" s="38"/>
      <c r="BT57" s="38"/>
      <c r="BU57" s="38"/>
      <c r="BV57" s="38"/>
      <c r="BW57" s="38"/>
      <c r="BX57" s="38"/>
      <c r="BY57" s="38"/>
      <c r="BZ57" s="3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7"/>
      <c r="BM58" s="38"/>
      <c r="BN58" s="38"/>
      <c r="BO58" s="38"/>
      <c r="BP58" s="38"/>
      <c r="BQ58" s="38"/>
      <c r="BR58" s="38"/>
      <c r="BS58" s="38"/>
      <c r="BT58" s="38"/>
      <c r="BU58" s="38"/>
      <c r="BV58" s="38"/>
      <c r="BW58" s="38"/>
      <c r="BX58" s="38"/>
      <c r="BY58" s="38"/>
      <c r="BZ58" s="3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7"/>
      <c r="BM59" s="38"/>
      <c r="BN59" s="38"/>
      <c r="BO59" s="38"/>
      <c r="BP59" s="38"/>
      <c r="BQ59" s="38"/>
      <c r="BR59" s="38"/>
      <c r="BS59" s="38"/>
      <c r="BT59" s="38"/>
      <c r="BU59" s="38"/>
      <c r="BV59" s="38"/>
      <c r="BW59" s="38"/>
      <c r="BX59" s="38"/>
      <c r="BY59" s="38"/>
      <c r="BZ59" s="39"/>
    </row>
    <row r="60" spans="1:78" ht="13.5" customHeight="1" x14ac:dyDescent="0.15">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7"/>
      <c r="BM60" s="38"/>
      <c r="BN60" s="38"/>
      <c r="BO60" s="38"/>
      <c r="BP60" s="38"/>
      <c r="BQ60" s="38"/>
      <c r="BR60" s="38"/>
      <c r="BS60" s="38"/>
      <c r="BT60" s="38"/>
      <c r="BU60" s="38"/>
      <c r="BV60" s="38"/>
      <c r="BW60" s="38"/>
      <c r="BX60" s="38"/>
      <c r="BY60" s="38"/>
      <c r="BZ60" s="39"/>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7"/>
      <c r="BM61" s="38"/>
      <c r="BN61" s="38"/>
      <c r="BO61" s="38"/>
      <c r="BP61" s="38"/>
      <c r="BQ61" s="38"/>
      <c r="BR61" s="38"/>
      <c r="BS61" s="38"/>
      <c r="BT61" s="38"/>
      <c r="BU61" s="38"/>
      <c r="BV61" s="38"/>
      <c r="BW61" s="38"/>
      <c r="BX61" s="38"/>
      <c r="BY61" s="38"/>
      <c r="BZ61" s="3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7"/>
      <c r="BM62" s="38"/>
      <c r="BN62" s="38"/>
      <c r="BO62" s="38"/>
      <c r="BP62" s="38"/>
      <c r="BQ62" s="38"/>
      <c r="BR62" s="38"/>
      <c r="BS62" s="38"/>
      <c r="BT62" s="38"/>
      <c r="BU62" s="38"/>
      <c r="BV62" s="38"/>
      <c r="BW62" s="38"/>
      <c r="BX62" s="38"/>
      <c r="BY62" s="38"/>
      <c r="BZ62" s="3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1" t="s">
        <v>116</v>
      </c>
      <c r="BM66" s="52"/>
      <c r="BN66" s="52"/>
      <c r="BO66" s="52"/>
      <c r="BP66" s="52"/>
      <c r="BQ66" s="52"/>
      <c r="BR66" s="52"/>
      <c r="BS66" s="52"/>
      <c r="BT66" s="52"/>
      <c r="BU66" s="52"/>
      <c r="BV66" s="52"/>
      <c r="BW66" s="52"/>
      <c r="BX66" s="52"/>
      <c r="BY66" s="52"/>
      <c r="BZ66" s="5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1"/>
      <c r="BM67" s="52"/>
      <c r="BN67" s="52"/>
      <c r="BO67" s="52"/>
      <c r="BP67" s="52"/>
      <c r="BQ67" s="52"/>
      <c r="BR67" s="52"/>
      <c r="BS67" s="52"/>
      <c r="BT67" s="52"/>
      <c r="BU67" s="52"/>
      <c r="BV67" s="52"/>
      <c r="BW67" s="52"/>
      <c r="BX67" s="52"/>
      <c r="BY67" s="52"/>
      <c r="BZ67" s="5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1"/>
      <c r="BM68" s="52"/>
      <c r="BN68" s="52"/>
      <c r="BO68" s="52"/>
      <c r="BP68" s="52"/>
      <c r="BQ68" s="52"/>
      <c r="BR68" s="52"/>
      <c r="BS68" s="52"/>
      <c r="BT68" s="52"/>
      <c r="BU68" s="52"/>
      <c r="BV68" s="52"/>
      <c r="BW68" s="52"/>
      <c r="BX68" s="52"/>
      <c r="BY68" s="52"/>
      <c r="BZ68" s="5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1"/>
      <c r="BM69" s="52"/>
      <c r="BN69" s="52"/>
      <c r="BO69" s="52"/>
      <c r="BP69" s="52"/>
      <c r="BQ69" s="52"/>
      <c r="BR69" s="52"/>
      <c r="BS69" s="52"/>
      <c r="BT69" s="52"/>
      <c r="BU69" s="52"/>
      <c r="BV69" s="52"/>
      <c r="BW69" s="52"/>
      <c r="BX69" s="52"/>
      <c r="BY69" s="52"/>
      <c r="BZ69" s="5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1"/>
      <c r="BM70" s="52"/>
      <c r="BN70" s="52"/>
      <c r="BO70" s="52"/>
      <c r="BP70" s="52"/>
      <c r="BQ70" s="52"/>
      <c r="BR70" s="52"/>
      <c r="BS70" s="52"/>
      <c r="BT70" s="52"/>
      <c r="BU70" s="52"/>
      <c r="BV70" s="52"/>
      <c r="BW70" s="52"/>
      <c r="BX70" s="52"/>
      <c r="BY70" s="52"/>
      <c r="BZ70" s="5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1"/>
      <c r="BM71" s="52"/>
      <c r="BN71" s="52"/>
      <c r="BO71" s="52"/>
      <c r="BP71" s="52"/>
      <c r="BQ71" s="52"/>
      <c r="BR71" s="52"/>
      <c r="BS71" s="52"/>
      <c r="BT71" s="52"/>
      <c r="BU71" s="52"/>
      <c r="BV71" s="52"/>
      <c r="BW71" s="52"/>
      <c r="BX71" s="52"/>
      <c r="BY71" s="52"/>
      <c r="BZ71" s="5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1"/>
      <c r="BM72" s="52"/>
      <c r="BN72" s="52"/>
      <c r="BO72" s="52"/>
      <c r="BP72" s="52"/>
      <c r="BQ72" s="52"/>
      <c r="BR72" s="52"/>
      <c r="BS72" s="52"/>
      <c r="BT72" s="52"/>
      <c r="BU72" s="52"/>
      <c r="BV72" s="52"/>
      <c r="BW72" s="52"/>
      <c r="BX72" s="52"/>
      <c r="BY72" s="52"/>
      <c r="BZ72" s="5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1"/>
      <c r="BM73" s="52"/>
      <c r="BN73" s="52"/>
      <c r="BO73" s="52"/>
      <c r="BP73" s="52"/>
      <c r="BQ73" s="52"/>
      <c r="BR73" s="52"/>
      <c r="BS73" s="52"/>
      <c r="BT73" s="52"/>
      <c r="BU73" s="52"/>
      <c r="BV73" s="52"/>
      <c r="BW73" s="52"/>
      <c r="BX73" s="52"/>
      <c r="BY73" s="52"/>
      <c r="BZ73" s="5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1"/>
      <c r="BM74" s="52"/>
      <c r="BN74" s="52"/>
      <c r="BO74" s="52"/>
      <c r="BP74" s="52"/>
      <c r="BQ74" s="52"/>
      <c r="BR74" s="52"/>
      <c r="BS74" s="52"/>
      <c r="BT74" s="52"/>
      <c r="BU74" s="52"/>
      <c r="BV74" s="52"/>
      <c r="BW74" s="52"/>
      <c r="BX74" s="52"/>
      <c r="BY74" s="52"/>
      <c r="BZ74" s="5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1"/>
      <c r="BM75" s="52"/>
      <c r="BN75" s="52"/>
      <c r="BO75" s="52"/>
      <c r="BP75" s="52"/>
      <c r="BQ75" s="52"/>
      <c r="BR75" s="52"/>
      <c r="BS75" s="52"/>
      <c r="BT75" s="52"/>
      <c r="BU75" s="52"/>
      <c r="BV75" s="52"/>
      <c r="BW75" s="52"/>
      <c r="BX75" s="52"/>
      <c r="BY75" s="52"/>
      <c r="BZ75" s="5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1"/>
      <c r="BM76" s="52"/>
      <c r="BN76" s="52"/>
      <c r="BO76" s="52"/>
      <c r="BP76" s="52"/>
      <c r="BQ76" s="52"/>
      <c r="BR76" s="52"/>
      <c r="BS76" s="52"/>
      <c r="BT76" s="52"/>
      <c r="BU76" s="52"/>
      <c r="BV76" s="52"/>
      <c r="BW76" s="52"/>
      <c r="BX76" s="52"/>
      <c r="BY76" s="52"/>
      <c r="BZ76" s="5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1"/>
      <c r="BM77" s="52"/>
      <c r="BN77" s="52"/>
      <c r="BO77" s="52"/>
      <c r="BP77" s="52"/>
      <c r="BQ77" s="52"/>
      <c r="BR77" s="52"/>
      <c r="BS77" s="52"/>
      <c r="BT77" s="52"/>
      <c r="BU77" s="52"/>
      <c r="BV77" s="52"/>
      <c r="BW77" s="52"/>
      <c r="BX77" s="52"/>
      <c r="BY77" s="52"/>
      <c r="BZ77" s="5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1"/>
      <c r="BM78" s="52"/>
      <c r="BN78" s="52"/>
      <c r="BO78" s="52"/>
      <c r="BP78" s="52"/>
      <c r="BQ78" s="52"/>
      <c r="BR78" s="52"/>
      <c r="BS78" s="52"/>
      <c r="BT78" s="52"/>
      <c r="BU78" s="52"/>
      <c r="BV78" s="52"/>
      <c r="BW78" s="52"/>
      <c r="BX78" s="52"/>
      <c r="BY78" s="52"/>
      <c r="BZ78" s="5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1"/>
      <c r="BM79" s="52"/>
      <c r="BN79" s="52"/>
      <c r="BO79" s="52"/>
      <c r="BP79" s="52"/>
      <c r="BQ79" s="52"/>
      <c r="BR79" s="52"/>
      <c r="BS79" s="52"/>
      <c r="BT79" s="52"/>
      <c r="BU79" s="52"/>
      <c r="BV79" s="52"/>
      <c r="BW79" s="52"/>
      <c r="BX79" s="52"/>
      <c r="BY79" s="52"/>
      <c r="BZ79" s="5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1"/>
      <c r="BM80" s="52"/>
      <c r="BN80" s="52"/>
      <c r="BO80" s="52"/>
      <c r="BP80" s="52"/>
      <c r="BQ80" s="52"/>
      <c r="BR80" s="52"/>
      <c r="BS80" s="52"/>
      <c r="BT80" s="52"/>
      <c r="BU80" s="52"/>
      <c r="BV80" s="52"/>
      <c r="BW80" s="52"/>
      <c r="BX80" s="52"/>
      <c r="BY80" s="52"/>
      <c r="BZ80" s="5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1"/>
      <c r="BM81" s="52"/>
      <c r="BN81" s="52"/>
      <c r="BO81" s="52"/>
      <c r="BP81" s="52"/>
      <c r="BQ81" s="52"/>
      <c r="BR81" s="52"/>
      <c r="BS81" s="52"/>
      <c r="BT81" s="52"/>
      <c r="BU81" s="52"/>
      <c r="BV81" s="52"/>
      <c r="BW81" s="52"/>
      <c r="BX81" s="52"/>
      <c r="BY81" s="52"/>
      <c r="BZ81" s="5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4"/>
      <c r="BM82" s="55"/>
      <c r="BN82" s="55"/>
      <c r="BO82" s="55"/>
      <c r="BP82" s="55"/>
      <c r="BQ82" s="55"/>
      <c r="BR82" s="55"/>
      <c r="BS82" s="55"/>
      <c r="BT82" s="55"/>
      <c r="BU82" s="55"/>
      <c r="BV82" s="55"/>
      <c r="BW82" s="55"/>
      <c r="BX82" s="55"/>
      <c r="BY82" s="55"/>
      <c r="BZ82" s="56"/>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41</v>
      </c>
      <c r="N85" s="13" t="s">
        <v>41</v>
      </c>
      <c r="O85" s="13" t="str">
        <f>データ!EN6</f>
        <v>【0.52】</v>
      </c>
    </row>
  </sheetData>
  <sheetProtection algorithmName="SHA-512" hashValue="apNvxf97f4Ol0QFAG/gmsKfOGhemQR3addggvAvHuvskLcLkWkK+vWgbFPvhiYyR9NziBNN0JI803qOu9C6jeA==" saltValue="FqNC+qkOcRSGzZQ2ZkfkT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44</v>
      </c>
      <c r="B3" s="16" t="s">
        <v>45</v>
      </c>
      <c r="C3" s="16" t="s">
        <v>46</v>
      </c>
      <c r="D3" s="16" t="s">
        <v>47</v>
      </c>
      <c r="E3" s="16" t="s">
        <v>48</v>
      </c>
      <c r="F3" s="16" t="s">
        <v>49</v>
      </c>
      <c r="G3" s="16" t="s">
        <v>50</v>
      </c>
      <c r="H3" s="78" t="s">
        <v>51</v>
      </c>
      <c r="I3" s="79"/>
      <c r="J3" s="79"/>
      <c r="K3" s="79"/>
      <c r="L3" s="79"/>
      <c r="M3" s="79"/>
      <c r="N3" s="79"/>
      <c r="O3" s="79"/>
      <c r="P3" s="79"/>
      <c r="Q3" s="79"/>
      <c r="R3" s="79"/>
      <c r="S3" s="79"/>
      <c r="T3" s="79"/>
      <c r="U3" s="79"/>
      <c r="V3" s="79"/>
      <c r="W3" s="80"/>
      <c r="X3" s="84" t="s">
        <v>52</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53</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15" t="s">
        <v>54</v>
      </c>
      <c r="B4" s="17"/>
      <c r="C4" s="17"/>
      <c r="D4" s="17"/>
      <c r="E4" s="17"/>
      <c r="F4" s="17"/>
      <c r="G4" s="17"/>
      <c r="H4" s="81"/>
      <c r="I4" s="82"/>
      <c r="J4" s="82"/>
      <c r="K4" s="82"/>
      <c r="L4" s="82"/>
      <c r="M4" s="82"/>
      <c r="N4" s="82"/>
      <c r="O4" s="82"/>
      <c r="P4" s="82"/>
      <c r="Q4" s="82"/>
      <c r="R4" s="82"/>
      <c r="S4" s="82"/>
      <c r="T4" s="82"/>
      <c r="U4" s="82"/>
      <c r="V4" s="82"/>
      <c r="W4" s="83"/>
      <c r="X4" s="77" t="s">
        <v>55</v>
      </c>
      <c r="Y4" s="77"/>
      <c r="Z4" s="77"/>
      <c r="AA4" s="77"/>
      <c r="AB4" s="77"/>
      <c r="AC4" s="77"/>
      <c r="AD4" s="77"/>
      <c r="AE4" s="77"/>
      <c r="AF4" s="77"/>
      <c r="AG4" s="77"/>
      <c r="AH4" s="77"/>
      <c r="AI4" s="77" t="s">
        <v>56</v>
      </c>
      <c r="AJ4" s="77"/>
      <c r="AK4" s="77"/>
      <c r="AL4" s="77"/>
      <c r="AM4" s="77"/>
      <c r="AN4" s="77"/>
      <c r="AO4" s="77"/>
      <c r="AP4" s="77"/>
      <c r="AQ4" s="77"/>
      <c r="AR4" s="77"/>
      <c r="AS4" s="77"/>
      <c r="AT4" s="77" t="s">
        <v>57</v>
      </c>
      <c r="AU4" s="77"/>
      <c r="AV4" s="77"/>
      <c r="AW4" s="77"/>
      <c r="AX4" s="77"/>
      <c r="AY4" s="77"/>
      <c r="AZ4" s="77"/>
      <c r="BA4" s="77"/>
      <c r="BB4" s="77"/>
      <c r="BC4" s="77"/>
      <c r="BD4" s="77"/>
      <c r="BE4" s="77" t="s">
        <v>58</v>
      </c>
      <c r="BF4" s="77"/>
      <c r="BG4" s="77"/>
      <c r="BH4" s="77"/>
      <c r="BI4" s="77"/>
      <c r="BJ4" s="77"/>
      <c r="BK4" s="77"/>
      <c r="BL4" s="77"/>
      <c r="BM4" s="77"/>
      <c r="BN4" s="77"/>
      <c r="BO4" s="77"/>
      <c r="BP4" s="77" t="s">
        <v>59</v>
      </c>
      <c r="BQ4" s="77"/>
      <c r="BR4" s="77"/>
      <c r="BS4" s="77"/>
      <c r="BT4" s="77"/>
      <c r="BU4" s="77"/>
      <c r="BV4" s="77"/>
      <c r="BW4" s="77"/>
      <c r="BX4" s="77"/>
      <c r="BY4" s="77"/>
      <c r="BZ4" s="77"/>
      <c r="CA4" s="77" t="s">
        <v>60</v>
      </c>
      <c r="CB4" s="77"/>
      <c r="CC4" s="77"/>
      <c r="CD4" s="77"/>
      <c r="CE4" s="77"/>
      <c r="CF4" s="77"/>
      <c r="CG4" s="77"/>
      <c r="CH4" s="77"/>
      <c r="CI4" s="77"/>
      <c r="CJ4" s="77"/>
      <c r="CK4" s="77"/>
      <c r="CL4" s="77" t="s">
        <v>61</v>
      </c>
      <c r="CM4" s="77"/>
      <c r="CN4" s="77"/>
      <c r="CO4" s="77"/>
      <c r="CP4" s="77"/>
      <c r="CQ4" s="77"/>
      <c r="CR4" s="77"/>
      <c r="CS4" s="77"/>
      <c r="CT4" s="77"/>
      <c r="CU4" s="77"/>
      <c r="CV4" s="77"/>
      <c r="CW4" s="77" t="s">
        <v>62</v>
      </c>
      <c r="CX4" s="77"/>
      <c r="CY4" s="77"/>
      <c r="CZ4" s="77"/>
      <c r="DA4" s="77"/>
      <c r="DB4" s="77"/>
      <c r="DC4" s="77"/>
      <c r="DD4" s="77"/>
      <c r="DE4" s="77"/>
      <c r="DF4" s="77"/>
      <c r="DG4" s="77"/>
      <c r="DH4" s="77" t="s">
        <v>63</v>
      </c>
      <c r="DI4" s="77"/>
      <c r="DJ4" s="77"/>
      <c r="DK4" s="77"/>
      <c r="DL4" s="77"/>
      <c r="DM4" s="77"/>
      <c r="DN4" s="77"/>
      <c r="DO4" s="77"/>
      <c r="DP4" s="77"/>
      <c r="DQ4" s="77"/>
      <c r="DR4" s="77"/>
      <c r="DS4" s="77" t="s">
        <v>64</v>
      </c>
      <c r="DT4" s="77"/>
      <c r="DU4" s="77"/>
      <c r="DV4" s="77"/>
      <c r="DW4" s="77"/>
      <c r="DX4" s="77"/>
      <c r="DY4" s="77"/>
      <c r="DZ4" s="77"/>
      <c r="EA4" s="77"/>
      <c r="EB4" s="77"/>
      <c r="EC4" s="77"/>
      <c r="ED4" s="77" t="s">
        <v>65</v>
      </c>
      <c r="EE4" s="77"/>
      <c r="EF4" s="77"/>
      <c r="EG4" s="77"/>
      <c r="EH4" s="77"/>
      <c r="EI4" s="77"/>
      <c r="EJ4" s="77"/>
      <c r="EK4" s="77"/>
      <c r="EL4" s="77"/>
      <c r="EM4" s="77"/>
      <c r="EN4" s="77"/>
    </row>
    <row r="5" spans="1:144" x14ac:dyDescent="0.15">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15">
      <c r="A6" s="15" t="s">
        <v>94</v>
      </c>
      <c r="B6" s="20">
        <f>B7</f>
        <v>2022</v>
      </c>
      <c r="C6" s="20">
        <f t="shared" ref="C6:W6" si="3">C7</f>
        <v>64017</v>
      </c>
      <c r="D6" s="20">
        <f t="shared" si="3"/>
        <v>47</v>
      </c>
      <c r="E6" s="20">
        <f t="shared" si="3"/>
        <v>1</v>
      </c>
      <c r="F6" s="20">
        <f t="shared" si="3"/>
        <v>0</v>
      </c>
      <c r="G6" s="20">
        <f t="shared" si="3"/>
        <v>0</v>
      </c>
      <c r="H6" s="20" t="str">
        <f t="shared" si="3"/>
        <v>山形県　小国町</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9.44</v>
      </c>
      <c r="Q6" s="21">
        <f t="shared" si="3"/>
        <v>3388</v>
      </c>
      <c r="R6" s="21">
        <f t="shared" si="3"/>
        <v>6938</v>
      </c>
      <c r="S6" s="21">
        <f t="shared" si="3"/>
        <v>737.56</v>
      </c>
      <c r="T6" s="21">
        <f t="shared" si="3"/>
        <v>9.41</v>
      </c>
      <c r="U6" s="21">
        <f t="shared" si="3"/>
        <v>647</v>
      </c>
      <c r="V6" s="21">
        <f t="shared" si="3"/>
        <v>1.8</v>
      </c>
      <c r="W6" s="21">
        <f t="shared" si="3"/>
        <v>359.44</v>
      </c>
      <c r="X6" s="22">
        <f>IF(X7="",NA(),X7)</f>
        <v>79.349999999999994</v>
      </c>
      <c r="Y6" s="22">
        <f t="shared" ref="Y6:AG6" si="4">IF(Y7="",NA(),Y7)</f>
        <v>85.4</v>
      </c>
      <c r="Z6" s="22">
        <f t="shared" si="4"/>
        <v>72.61</v>
      </c>
      <c r="AA6" s="22">
        <f t="shared" si="4"/>
        <v>78.86</v>
      </c>
      <c r="AB6" s="22">
        <f t="shared" si="4"/>
        <v>36.590000000000003</v>
      </c>
      <c r="AC6" s="22">
        <f t="shared" si="4"/>
        <v>73.25</v>
      </c>
      <c r="AD6" s="22">
        <f t="shared" si="4"/>
        <v>75.06</v>
      </c>
      <c r="AE6" s="22">
        <f t="shared" si="4"/>
        <v>73.22</v>
      </c>
      <c r="AF6" s="22">
        <f t="shared" si="4"/>
        <v>69.05</v>
      </c>
      <c r="AG6" s="22">
        <f t="shared" si="4"/>
        <v>67.02</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769.29</v>
      </c>
      <c r="BF6" s="22">
        <f t="shared" ref="BF6:BN6" si="7">IF(BF7="",NA(),BF7)</f>
        <v>721.22</v>
      </c>
      <c r="BG6" s="22">
        <f t="shared" si="7"/>
        <v>715.24</v>
      </c>
      <c r="BH6" s="22">
        <f t="shared" si="7"/>
        <v>742</v>
      </c>
      <c r="BI6" s="22">
        <f t="shared" si="7"/>
        <v>962.45</v>
      </c>
      <c r="BJ6" s="22">
        <f t="shared" si="7"/>
        <v>1274.21</v>
      </c>
      <c r="BK6" s="22">
        <f t="shared" si="7"/>
        <v>1183.92</v>
      </c>
      <c r="BL6" s="22">
        <f t="shared" si="7"/>
        <v>1128.72</v>
      </c>
      <c r="BM6" s="22">
        <f t="shared" si="7"/>
        <v>1125.25</v>
      </c>
      <c r="BN6" s="22">
        <f t="shared" si="7"/>
        <v>1157.05</v>
      </c>
      <c r="BO6" s="21" t="str">
        <f>IF(BO7="","",IF(BO7="-","【-】","【"&amp;SUBSTITUTE(TEXT(BO7,"#,##0.00"),"-","△")&amp;"】"))</f>
        <v>【982.48】</v>
      </c>
      <c r="BP6" s="22">
        <f>IF(BP7="",NA(),BP7)</f>
        <v>69.260000000000005</v>
      </c>
      <c r="BQ6" s="22">
        <f t="shared" ref="BQ6:BY6" si="8">IF(BQ7="",NA(),BQ7)</f>
        <v>75.02</v>
      </c>
      <c r="BR6" s="22">
        <f t="shared" si="8"/>
        <v>64.83</v>
      </c>
      <c r="BS6" s="22">
        <f t="shared" si="8"/>
        <v>68.319999999999993</v>
      </c>
      <c r="BT6" s="22">
        <f t="shared" si="8"/>
        <v>30.54</v>
      </c>
      <c r="BU6" s="22">
        <f t="shared" si="8"/>
        <v>41.25</v>
      </c>
      <c r="BV6" s="22">
        <f t="shared" si="8"/>
        <v>42.5</v>
      </c>
      <c r="BW6" s="22">
        <f t="shared" si="8"/>
        <v>41.84</v>
      </c>
      <c r="BX6" s="22">
        <f t="shared" si="8"/>
        <v>41.44</v>
      </c>
      <c r="BY6" s="22">
        <f t="shared" si="8"/>
        <v>37.65</v>
      </c>
      <c r="BZ6" s="21" t="str">
        <f>IF(BZ7="","",IF(BZ7="-","【-】","【"&amp;SUBSTITUTE(TEXT(BZ7,"#,##0.00"),"-","△")&amp;"】"))</f>
        <v>【50.61】</v>
      </c>
      <c r="CA6" s="22">
        <f>IF(CA7="",NA(),CA7)</f>
        <v>214.29</v>
      </c>
      <c r="CB6" s="22">
        <f t="shared" ref="CB6:CJ6" si="9">IF(CB7="",NA(),CB7)</f>
        <v>214.11</v>
      </c>
      <c r="CC6" s="22">
        <f t="shared" si="9"/>
        <v>249.87</v>
      </c>
      <c r="CD6" s="22">
        <f t="shared" si="9"/>
        <v>226.36</v>
      </c>
      <c r="CE6" s="22">
        <f t="shared" si="9"/>
        <v>451.2</v>
      </c>
      <c r="CF6" s="22">
        <f t="shared" si="9"/>
        <v>383.25</v>
      </c>
      <c r="CG6" s="22">
        <f t="shared" si="9"/>
        <v>377.72</v>
      </c>
      <c r="CH6" s="22">
        <f t="shared" si="9"/>
        <v>390.47</v>
      </c>
      <c r="CI6" s="22">
        <f t="shared" si="9"/>
        <v>403.61</v>
      </c>
      <c r="CJ6" s="22">
        <f t="shared" si="9"/>
        <v>442.82</v>
      </c>
      <c r="CK6" s="21" t="str">
        <f>IF(CK7="","",IF(CK7="-","【-】","【"&amp;SUBSTITUTE(TEXT(CK7,"#,##0.00"),"-","△")&amp;"】"))</f>
        <v>【320.83】</v>
      </c>
      <c r="CL6" s="22">
        <f>IF(CL7="",NA(),CL7)</f>
        <v>55.3</v>
      </c>
      <c r="CM6" s="22">
        <f t="shared" ref="CM6:CU6" si="10">IF(CM7="",NA(),CM7)</f>
        <v>50.31</v>
      </c>
      <c r="CN6" s="22">
        <f t="shared" si="10"/>
        <v>51.32</v>
      </c>
      <c r="CO6" s="22">
        <f t="shared" si="10"/>
        <v>53.01</v>
      </c>
      <c r="CP6" s="22">
        <f t="shared" si="10"/>
        <v>48.21</v>
      </c>
      <c r="CQ6" s="22">
        <f t="shared" si="10"/>
        <v>48.26</v>
      </c>
      <c r="CR6" s="22">
        <f t="shared" si="10"/>
        <v>48.01</v>
      </c>
      <c r="CS6" s="22">
        <f t="shared" si="10"/>
        <v>49.08</v>
      </c>
      <c r="CT6" s="22">
        <f t="shared" si="10"/>
        <v>51.46</v>
      </c>
      <c r="CU6" s="22">
        <f t="shared" si="10"/>
        <v>51.84</v>
      </c>
      <c r="CV6" s="21" t="str">
        <f>IF(CV7="","",IF(CV7="-","【-】","【"&amp;SUBSTITUTE(TEXT(CV7,"#,##0.00"),"-","△")&amp;"】"))</f>
        <v>【56.15】</v>
      </c>
      <c r="CW6" s="22">
        <f>IF(CW7="",NA(),CW7)</f>
        <v>86.19</v>
      </c>
      <c r="CX6" s="22">
        <f t="shared" ref="CX6:DF6" si="11">IF(CX7="",NA(),CX7)</f>
        <v>85.43</v>
      </c>
      <c r="CY6" s="22">
        <f t="shared" si="11"/>
        <v>85.57</v>
      </c>
      <c r="CZ6" s="22">
        <f t="shared" si="11"/>
        <v>87.9</v>
      </c>
      <c r="DA6" s="22">
        <f t="shared" si="11"/>
        <v>85.41</v>
      </c>
      <c r="DB6" s="22">
        <f t="shared" si="11"/>
        <v>72.72</v>
      </c>
      <c r="DC6" s="22">
        <f t="shared" si="11"/>
        <v>72.75</v>
      </c>
      <c r="DD6" s="22">
        <f t="shared" si="11"/>
        <v>71.27</v>
      </c>
      <c r="DE6" s="22">
        <f t="shared" si="11"/>
        <v>68.58</v>
      </c>
      <c r="DF6" s="22">
        <f t="shared" si="11"/>
        <v>67.94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0.62</v>
      </c>
      <c r="EJ6" s="22">
        <f t="shared" si="14"/>
        <v>0.39</v>
      </c>
      <c r="EK6" s="22">
        <f t="shared" si="14"/>
        <v>0.61</v>
      </c>
      <c r="EL6" s="22">
        <f t="shared" si="14"/>
        <v>0.4</v>
      </c>
      <c r="EM6" s="22">
        <f t="shared" si="14"/>
        <v>0.59</v>
      </c>
      <c r="EN6" s="21" t="str">
        <f>IF(EN7="","",IF(EN7="-","【-】","【"&amp;SUBSTITUTE(TEXT(EN7,"#,##0.00"),"-","△")&amp;"】"))</f>
        <v>【0.52】</v>
      </c>
    </row>
    <row r="7" spans="1:144" s="23" customFormat="1" x14ac:dyDescent="0.15">
      <c r="A7" s="15"/>
      <c r="B7" s="24">
        <v>2022</v>
      </c>
      <c r="C7" s="24">
        <v>64017</v>
      </c>
      <c r="D7" s="24">
        <v>47</v>
      </c>
      <c r="E7" s="24">
        <v>1</v>
      </c>
      <c r="F7" s="24">
        <v>0</v>
      </c>
      <c r="G7" s="24">
        <v>0</v>
      </c>
      <c r="H7" s="24" t="s">
        <v>95</v>
      </c>
      <c r="I7" s="24" t="s">
        <v>96</v>
      </c>
      <c r="J7" s="24" t="s">
        <v>97</v>
      </c>
      <c r="K7" s="24" t="s">
        <v>98</v>
      </c>
      <c r="L7" s="24" t="s">
        <v>99</v>
      </c>
      <c r="M7" s="24" t="s">
        <v>100</v>
      </c>
      <c r="N7" s="25" t="s">
        <v>101</v>
      </c>
      <c r="O7" s="25" t="s">
        <v>102</v>
      </c>
      <c r="P7" s="25">
        <v>9.44</v>
      </c>
      <c r="Q7" s="25">
        <v>3388</v>
      </c>
      <c r="R7" s="25">
        <v>6938</v>
      </c>
      <c r="S7" s="25">
        <v>737.56</v>
      </c>
      <c r="T7" s="25">
        <v>9.41</v>
      </c>
      <c r="U7" s="25">
        <v>647</v>
      </c>
      <c r="V7" s="25">
        <v>1.8</v>
      </c>
      <c r="W7" s="25">
        <v>359.44</v>
      </c>
      <c r="X7" s="25">
        <v>79.349999999999994</v>
      </c>
      <c r="Y7" s="25">
        <v>85.4</v>
      </c>
      <c r="Z7" s="25">
        <v>72.61</v>
      </c>
      <c r="AA7" s="25">
        <v>78.86</v>
      </c>
      <c r="AB7" s="25">
        <v>36.590000000000003</v>
      </c>
      <c r="AC7" s="25">
        <v>73.25</v>
      </c>
      <c r="AD7" s="25">
        <v>75.06</v>
      </c>
      <c r="AE7" s="25">
        <v>73.22</v>
      </c>
      <c r="AF7" s="25">
        <v>69.05</v>
      </c>
      <c r="AG7" s="25">
        <v>67.02</v>
      </c>
      <c r="AH7" s="25">
        <v>73</v>
      </c>
      <c r="AI7" s="25"/>
      <c r="AJ7" s="25"/>
      <c r="AK7" s="25"/>
      <c r="AL7" s="25"/>
      <c r="AM7" s="25"/>
      <c r="AN7" s="25"/>
      <c r="AO7" s="25"/>
      <c r="AP7" s="25"/>
      <c r="AQ7" s="25"/>
      <c r="AR7" s="25"/>
      <c r="AS7" s="25"/>
      <c r="AT7" s="25"/>
      <c r="AU7" s="25"/>
      <c r="AV7" s="25"/>
      <c r="AW7" s="25"/>
      <c r="AX7" s="25"/>
      <c r="AY7" s="25"/>
      <c r="AZ7" s="25"/>
      <c r="BA7" s="25"/>
      <c r="BB7" s="25"/>
      <c r="BC7" s="25"/>
      <c r="BD7" s="25"/>
      <c r="BE7" s="25">
        <v>769.29</v>
      </c>
      <c r="BF7" s="25">
        <v>721.22</v>
      </c>
      <c r="BG7" s="25">
        <v>715.24</v>
      </c>
      <c r="BH7" s="25">
        <v>742</v>
      </c>
      <c r="BI7" s="25">
        <v>962.45</v>
      </c>
      <c r="BJ7" s="25">
        <v>1274.21</v>
      </c>
      <c r="BK7" s="25">
        <v>1183.92</v>
      </c>
      <c r="BL7" s="25">
        <v>1128.72</v>
      </c>
      <c r="BM7" s="25">
        <v>1125.25</v>
      </c>
      <c r="BN7" s="25">
        <v>1157.05</v>
      </c>
      <c r="BO7" s="25">
        <v>982.48</v>
      </c>
      <c r="BP7" s="25">
        <v>69.260000000000005</v>
      </c>
      <c r="BQ7" s="25">
        <v>75.02</v>
      </c>
      <c r="BR7" s="25">
        <v>64.83</v>
      </c>
      <c r="BS7" s="25">
        <v>68.319999999999993</v>
      </c>
      <c r="BT7" s="25">
        <v>30.54</v>
      </c>
      <c r="BU7" s="25">
        <v>41.25</v>
      </c>
      <c r="BV7" s="25">
        <v>42.5</v>
      </c>
      <c r="BW7" s="25">
        <v>41.84</v>
      </c>
      <c r="BX7" s="25">
        <v>41.44</v>
      </c>
      <c r="BY7" s="25">
        <v>37.65</v>
      </c>
      <c r="BZ7" s="25">
        <v>50.61</v>
      </c>
      <c r="CA7" s="25">
        <v>214.29</v>
      </c>
      <c r="CB7" s="25">
        <v>214.11</v>
      </c>
      <c r="CC7" s="25">
        <v>249.87</v>
      </c>
      <c r="CD7" s="25">
        <v>226.36</v>
      </c>
      <c r="CE7" s="25">
        <v>451.2</v>
      </c>
      <c r="CF7" s="25">
        <v>383.25</v>
      </c>
      <c r="CG7" s="25">
        <v>377.72</v>
      </c>
      <c r="CH7" s="25">
        <v>390.47</v>
      </c>
      <c r="CI7" s="25">
        <v>403.61</v>
      </c>
      <c r="CJ7" s="25">
        <v>442.82</v>
      </c>
      <c r="CK7" s="25">
        <v>320.83</v>
      </c>
      <c r="CL7" s="25">
        <v>55.3</v>
      </c>
      <c r="CM7" s="25">
        <v>50.31</v>
      </c>
      <c r="CN7" s="25">
        <v>51.32</v>
      </c>
      <c r="CO7" s="25">
        <v>53.01</v>
      </c>
      <c r="CP7" s="25">
        <v>48.21</v>
      </c>
      <c r="CQ7" s="25">
        <v>48.26</v>
      </c>
      <c r="CR7" s="25">
        <v>48.01</v>
      </c>
      <c r="CS7" s="25">
        <v>49.08</v>
      </c>
      <c r="CT7" s="25">
        <v>51.46</v>
      </c>
      <c r="CU7" s="25">
        <v>51.84</v>
      </c>
      <c r="CV7" s="25">
        <v>56.15</v>
      </c>
      <c r="CW7" s="25">
        <v>86.19</v>
      </c>
      <c r="CX7" s="25">
        <v>85.43</v>
      </c>
      <c r="CY7" s="25">
        <v>85.57</v>
      </c>
      <c r="CZ7" s="25">
        <v>87.9</v>
      </c>
      <c r="DA7" s="25">
        <v>85.41</v>
      </c>
      <c r="DB7" s="25">
        <v>72.72</v>
      </c>
      <c r="DC7" s="25">
        <v>72.75</v>
      </c>
      <c r="DD7" s="25">
        <v>71.27</v>
      </c>
      <c r="DE7" s="25">
        <v>68.58</v>
      </c>
      <c r="DF7" s="25">
        <v>67.94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0.62</v>
      </c>
      <c r="EJ7" s="25">
        <v>0.39</v>
      </c>
      <c r="EK7" s="25">
        <v>0.61</v>
      </c>
      <c r="EL7" s="25">
        <v>0.4</v>
      </c>
      <c r="EM7" s="25">
        <v>0.59</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45</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108</v>
      </c>
    </row>
    <row r="12" spans="1:144" x14ac:dyDescent="0.15">
      <c r="B12">
        <v>1</v>
      </c>
      <c r="C12">
        <v>1</v>
      </c>
      <c r="D12">
        <v>2</v>
      </c>
      <c r="E12">
        <v>3</v>
      </c>
      <c r="F12">
        <v>4</v>
      </c>
      <c r="G12" t="s">
        <v>109</v>
      </c>
    </row>
    <row r="13" spans="1:144" x14ac:dyDescent="0.15">
      <c r="B13" t="s">
        <v>110</v>
      </c>
      <c r="C13" t="s">
        <v>111</v>
      </c>
      <c r="D13" t="s">
        <v>111</v>
      </c>
      <c r="E13" t="s">
        <v>112</v>
      </c>
      <c r="F13" t="s">
        <v>111</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579_小国町　今</cp:lastModifiedBy>
  <cp:lastPrinted>2024-01-22T07:32:24Z</cp:lastPrinted>
  <dcterms:created xsi:type="dcterms:W3CDTF">2023-12-05T01:04:59Z</dcterms:created>
  <dcterms:modified xsi:type="dcterms:W3CDTF">2024-01-22T07:33:46Z</dcterms:modified>
  <cp:category/>
</cp:coreProperties>
</file>