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579\Desktop\分析表【R4決算】\"/>
    </mc:Choice>
  </mc:AlternateContent>
  <workbookProtection workbookAlgorithmName="SHA-512" workbookHashValue="oPedejL95Mzkwx9D2R8T+eohnilvKPa2JZdhTw5wBndgqNFBPslfiwj0rBW7hJAgdJ6bvn4k7+10HP5vYRCJfg==" workbookSaltValue="scSt8Z7w3AZmUQKdjwJvV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<sst xmlns="http://schemas.openxmlformats.org/spreadsheetml/2006/main" count="228" uniqueCount="114">
  <si>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</si>
  <si>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</si>
  <si>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</si>
  <si>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</si>
  <si>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</si>
  <si>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</si>
  <si>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</si>
  <si>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</si>
  <si>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</si>
  <si>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</si>
  <si>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</si>
  <si>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</si>
  <si>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</si>
  <si>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</si>
  <si>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</si>
  <si>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</si>
  <si>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</si>
  <si>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</si>
  <si>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</si>
  <si>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</si>
  <si>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</si>
  <si>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</si>
  <si>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</si>
  <si>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</si>
  <si>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</si>
  <si>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</si>
  <si>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</si>
  <si>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</si>
  <si>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</si>
  <si>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</si>
  <si>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</si>
  <si>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</si>
  <si>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</si>
  <si>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</si>
  <si>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</si>
  <si>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</si>
  <si>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</si>
  <si>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</si>
  <si>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</si>
  <si>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</si>
  <si>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</si>
  <si>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</si>
  <si>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</si>
  <si>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</si>
  <si>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</si>
  <si>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</si>
  <si>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</si>
  <si>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</si>
  <si>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</si>
  <si>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</si>
  <si>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</si>
  <si>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</si>
  <si>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</si>
  <si>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</si>
  <si>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</si>
  <si>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</si>
  <si>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</si>
  <si>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</si>
  <si>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</si>
  <si>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</si>
  <si>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</si>
  <si>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</si>
  <si>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</si>
  <si>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</si>
  <si>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</si>
  <si>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</si>
  <si>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</si>
  <si>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</si>
  <si>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</si>
  <si>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</si>
  <si>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</si>
  <si>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</si>
  <si>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</si>
  <si>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</si>
  <si>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</si>
  <si>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</si>
  <si>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</si>
  <si>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</si>
  <si>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</si>
  <si>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</si>
  <si>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</si>
  <si>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</si>
  <si>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</si>
  <si>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</si>
  <si>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</si>
  <si>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</si>
  <si>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</si>
  <si>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</si>
  <si>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</si>
  <si>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</si>
  <si>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</si>
  <si>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</si>
  <si>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小国町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</si>
  <si>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</si>
  <si>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</si>
  <si>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</si>
  <si>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</si>
  <si>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</si>
  <si>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</si>
  <si>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</si>
  <si>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</si>
  <si>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</si>
  <si>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</si>
  <si>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</si>
  <si>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</si>
  <si>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</si>
  <si>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</si>
  <si>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</si>
  <si>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</si>
  <si>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</si>
  <si>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</si>
  <si>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直近の５年は、設備投資に伴う企業債残高及び減価償却費の増加が顕著となり、経営へ大きな影響を与えている。
　４期連続で決算にて純損失を計上しているため、経常経費の削減と料金改定を見込んだ給水収益の確保を合せて経営改善に取り組むことが求められる。令和２年度に策定した経営戦略の見直しを含め、今後の中長期的な財政計画を調整し、老朽化対策と資金確保を課題として事業を進めていかなければならない。</t>
    <rPh sb="1" eb="3">
      <t>チョッキン</t>
    </rPh>
    <rPh sb="5" eb="6">
      <t>ネン</t>
    </rPh>
    <rPh sb="84" eb="88">
      <t>リョウキンカイテイ</t>
    </rPh>
    <rPh sb="89" eb="91">
      <t>ミコ</t>
    </rPh>
    <rPh sb="104" eb="108">
      <t>ケイエイカイゼン</t>
    </rPh>
    <rPh sb="109" eb="110">
      <t>ト</t>
    </rPh>
    <rPh sb="111" eb="112">
      <t>ク</t>
    </rPh>
    <rPh sb="116" eb="117">
      <t>モト</t>
    </rPh>
    <rPh sb="122" eb="124">
      <t>レイワ</t>
    </rPh>
    <rPh sb="125" eb="127">
      <t>ネンド</t>
    </rPh>
    <rPh sb="128" eb="130">
      <t>サクテイ</t>
    </rPh>
    <rPh sb="132" eb="136">
      <t>ケイエイセンリャク</t>
    </rPh>
    <rPh sb="137" eb="139">
      <t>ミナオ</t>
    </rPh>
    <rPh sb="141" eb="142">
      <t>フク</t>
    </rPh>
    <rPh sb="144" eb="146">
      <t>コンゴ</t>
    </rPh>
    <rPh sb="147" eb="151">
      <t>チュウチョウキテキ</t>
    </rPh>
    <rPh sb="152" eb="156">
      <t>ザイセイケイカク</t>
    </rPh>
    <rPh sb="157" eb="159">
      <t>チョウセイ</t>
    </rPh>
    <rPh sb="161" eb="166">
      <t>ロウキュウカタイサク</t>
    </rPh>
    <rPh sb="167" eb="171">
      <t>シキンカクホ</t>
    </rPh>
    <rPh sb="172" eb="174">
      <t>カダイ</t>
    </rPh>
    <rPh sb="177" eb="179">
      <t>ジギョウ</t>
    </rPh>
    <rPh sb="180" eb="181">
      <t>スス</t>
    </rPh>
    <phoneticPr fontId="4"/>
  </si>
  <si>
    <t>　管路更新よりも新水源池及び配水池等の整備を優先してきたため、老朽化した管路更新が進んでおらず、平均値を大きく越えて老朽管路の更新が進まないことが課題となっている。令和４年のアセットマネジメント策定、令和５年度の水道ビジョン策定により、今後の財政試算をしており、公共施設や避難所等の重要施設への給水管を優先しながら継続して管路更新を進めていくこととしている。</t>
    <rPh sb="58" eb="62">
      <t>ロウキュウカンロ</t>
    </rPh>
    <rPh sb="63" eb="65">
      <t>コウシン</t>
    </rPh>
    <rPh sb="66" eb="67">
      <t>スス</t>
    </rPh>
    <rPh sb="100" eb="102">
      <t>レイワ</t>
    </rPh>
    <rPh sb="103" eb="105">
      <t>ネンド</t>
    </rPh>
    <rPh sb="106" eb="108">
      <t>スイドウ</t>
    </rPh>
    <rPh sb="112" eb="114">
      <t>サクテイ</t>
    </rPh>
    <rPh sb="118" eb="120">
      <t>コンゴ</t>
    </rPh>
    <rPh sb="131" eb="135">
      <t>コウキョウシセツ</t>
    </rPh>
    <rPh sb="136" eb="140">
      <t>ヒナンジョトウ</t>
    </rPh>
    <rPh sb="141" eb="145">
      <t>ジュウヨウシセツ</t>
    </rPh>
    <rPh sb="147" eb="150">
      <t>キュウスイカン</t>
    </rPh>
    <rPh sb="151" eb="153">
      <t>ユウセン</t>
    </rPh>
    <rPh sb="157" eb="159">
      <t>ケイゾク</t>
    </rPh>
    <rPh sb="161" eb="165">
      <t>カンロコウシン</t>
    </rPh>
    <rPh sb="166" eb="167">
      <t>スス</t>
    </rPh>
    <phoneticPr fontId="4"/>
  </si>
  <si>
    <t>（収益の分析）
　経常収支比率は減価償却費の高止まりもあり平均値を下回っており、令和元年度決算から減少傾向となっている。料金回収率も前年よりやや減少し類似団体とほぼ同じとなっている。経常収支の改善に向けて、今後より一層の経営改善が必要となる。有収率も低いことから、漏水量削減のためにも計画的な管路更新が求められる。
（企業債残高）
　現在稼働している針生水源池等への設備投資により、企業債残高が大きく平均値を上回っている。数年中に大きな設備投資はないが、老朽施設の改修経費と企業債償還の財源に充てるため、料金改定による給水収益の確保が求められる。
（施設利用率分析）
　給水人口はやや減少しているが、施設利用率は継続して平均値を上回っており、現状の設備を有効に活用できている。
（経営の健全化、効率性の分析）
　累積欠損金はないが、設備投資や改修経費等により給水原価が増加傾向にある。合わせて、企業債残高も減少していないことから、持続可能な経営を推進するためには、料金改定を検討しながら、経費削減を追求した効率的な事業経営が求められる。</t>
    <rPh sb="22" eb="24">
      <t>タカド</t>
    </rPh>
    <rPh sb="75" eb="79">
      <t>ルイジダンタイ</t>
    </rPh>
    <rPh sb="82" eb="83">
      <t>オナ</t>
    </rPh>
    <rPh sb="91" eb="95">
      <t>ケイジョウシュウシ</t>
    </rPh>
    <rPh sb="96" eb="98">
      <t>カイゼン</t>
    </rPh>
    <rPh sb="99" eb="100">
      <t>ム</t>
    </rPh>
    <rPh sb="112" eb="114">
      <t>カイゼン</t>
    </rPh>
    <rPh sb="115" eb="117">
      <t>ヒツヨウ</t>
    </rPh>
    <rPh sb="121" eb="124">
      <t>ユウシュウリツ</t>
    </rPh>
    <rPh sb="125" eb="126">
      <t>ヒク</t>
    </rPh>
    <rPh sb="132" eb="135">
      <t>ロウスイリョウ</t>
    </rPh>
    <rPh sb="135" eb="137">
      <t>サクゲン</t>
    </rPh>
    <rPh sb="142" eb="145">
      <t>ケイカクテキ</t>
    </rPh>
    <rPh sb="146" eb="150">
      <t>カンロコウシン</t>
    </rPh>
    <rPh sb="151" eb="152">
      <t>モト</t>
    </rPh>
    <rPh sb="406" eb="408">
      <t>ゲンショウ</t>
    </rPh>
    <rPh sb="426" eb="428">
      <t>スイシン</t>
    </rPh>
    <rPh sb="447" eb="451">
      <t>ケイヒサクゲン</t>
    </rPh>
    <rPh sb="456" eb="459">
      <t>コウリツテキ</t>
    </rPh>
    <rPh sb="460" eb="462">
      <t>ジギョウ</t>
    </rPh>
    <rPh sb="462" eb="464">
      <t>ケイエイ</t>
    </rPh>
    <rPh sb="465" eb="466">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</si>
</sst>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formatCode="#,##0.00;&quot;△&quot;#,##0.00;&quot;-&quot;">
                  <c:v>0.33</c:v>
                </c:pt>
                <c:pt idx="4">
                  <c:v>0</c:v>
                </c:pt>
              </c:numCache>
            </c:numRef>
          </c:val>
          <c:extLst>
            <c:ext xmlns:c16="http://schemas.microsoft.com/office/drawing/2014/chart" uri="{C3380CC4-5D6E-409C-BE32-E72D297353CC}">
              <c16:uniqueId val="{00000000-2D7F-40FB-A3F3-7BDAF14D0F7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0.32</c:v>
                </c:pt>
                <c:pt idx="1">
                  <c:v>0.81</c:v>
                </c:pt>
                <c:pt idx="2">
                  <c:v>0.38</c:v>
                </c:pt>
                <c:pt idx="3">
                  <c:v>0.51</c:v>
                </c:pt>
                <c:pt idx="4">
                  <c:v>0.35</c:v>
                </c:pt>
              </c:numCache>
            </c:numRef>
          </c:val>
          <c:smooth val="0"/>
          <c:extLst>
            <c:ext xmlns:c16="http://schemas.microsoft.com/office/drawing/2014/chart" uri="{C3380CC4-5D6E-409C-BE32-E72D297353CC}">
              <c16:uniqueId val="{00000001-2D7F-40FB-A3F3-7BDAF14D0F7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70.260000000000005</c:v>
                </c:pt>
                <c:pt idx="1">
                  <c:v>70.69</c:v>
                </c:pt>
                <c:pt idx="2">
                  <c:v>67.94</c:v>
                </c:pt>
                <c:pt idx="3">
                  <c:v>68.36</c:v>
                </c:pt>
                <c:pt idx="4">
                  <c:v>68.61</c:v>
                </c:pt>
              </c:numCache>
            </c:numRef>
          </c:val>
          <c:extLst>
            <c:ext xmlns:c16="http://schemas.microsoft.com/office/drawing/2014/chart" uri="{C3380CC4-5D6E-409C-BE32-E72D297353CC}">
              <c16:uniqueId val="{00000000-043A-44E7-9F80-DD3AEEFD153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39.61</c:v>
                </c:pt>
                <c:pt idx="1">
                  <c:v>41.06</c:v>
                </c:pt>
                <c:pt idx="2">
                  <c:v>39.94</c:v>
                </c:pt>
                <c:pt idx="3">
                  <c:v>40.19</c:v>
                </c:pt>
                <c:pt idx="4">
                  <c:v>41.14</c:v>
                </c:pt>
              </c:numCache>
            </c:numRef>
          </c:val>
          <c:smooth val="0"/>
          <c:extLst>
            <c:ext xmlns:c16="http://schemas.microsoft.com/office/drawing/2014/chart" uri="{C3380CC4-5D6E-409C-BE32-E72D297353CC}">
              <c16:uniqueId val="{00000001-043A-44E7-9F80-DD3AEEFD153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67.010000000000005</c:v>
                </c:pt>
                <c:pt idx="1">
                  <c:v>67.569999999999993</c:v>
                </c:pt>
                <c:pt idx="2">
                  <c:v>69.92</c:v>
                </c:pt>
                <c:pt idx="3">
                  <c:v>66.41</c:v>
                </c:pt>
                <c:pt idx="4">
                  <c:v>66.849999999999994</c:v>
                </c:pt>
              </c:numCache>
            </c:numRef>
          </c:val>
          <c:extLst>
            <c:ext xmlns:c16="http://schemas.microsoft.com/office/drawing/2014/chart" uri="{C3380CC4-5D6E-409C-BE32-E72D297353CC}">
              <c16:uniqueId val="{00000000-5654-437D-A8CA-B303C094BE8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72.959999999999994</c:v>
                </c:pt>
                <c:pt idx="1">
                  <c:v>72.42</c:v>
                </c:pt>
                <c:pt idx="2">
                  <c:v>69.41</c:v>
                </c:pt>
                <c:pt idx="3">
                  <c:v>71.52</c:v>
                </c:pt>
                <c:pt idx="4">
                  <c:v>70.42</c:v>
                </c:pt>
              </c:numCache>
            </c:numRef>
          </c:val>
          <c:smooth val="0"/>
          <c:extLst>
            <c:ext xmlns:c16="http://schemas.microsoft.com/office/drawing/2014/chart" uri="{C3380CC4-5D6E-409C-BE32-E72D297353CC}">
              <c16:uniqueId val="{00000001-5654-437D-A8CA-B303C094BE8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82.45</c:v>
                </c:pt>
                <c:pt idx="1">
                  <c:v>94.92</c:v>
                </c:pt>
                <c:pt idx="2">
                  <c:v>90.38</c:v>
                </c:pt>
                <c:pt idx="3">
                  <c:v>85.05</c:v>
                </c:pt>
                <c:pt idx="4">
                  <c:v>82.19</c:v>
                </c:pt>
              </c:numCache>
            </c:numRef>
          </c:val>
          <c:extLst>
            <c:ext xmlns:c16="http://schemas.microsoft.com/office/drawing/2014/chart" uri="{C3380CC4-5D6E-409C-BE32-E72D297353CC}">
              <c16:uniqueId val="{00000000-4B93-4316-882E-3A283BF3F5A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107.64</c:v>
                </c:pt>
                <c:pt idx="1">
                  <c:v>108.22</c:v>
                </c:pt>
                <c:pt idx="2">
                  <c:v>114.22</c:v>
                </c:pt>
                <c:pt idx="3">
                  <c:v>108.19</c:v>
                </c:pt>
                <c:pt idx="4">
                  <c:v>106.93</c:v>
                </c:pt>
              </c:numCache>
            </c:numRef>
          </c:val>
          <c:smooth val="0"/>
          <c:extLst>
            <c:ext xmlns:c16="http://schemas.microsoft.com/office/drawing/2014/chart" uri="{C3380CC4-5D6E-409C-BE32-E72D297353CC}">
              <c16:uniqueId val="{00000001-4B93-4316-882E-3A283BF3F5A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35.619999999999997</c:v>
                </c:pt>
                <c:pt idx="1">
                  <c:v>37.4</c:v>
                </c:pt>
                <c:pt idx="2">
                  <c:v>39.24</c:v>
                </c:pt>
                <c:pt idx="3">
                  <c:v>40.86</c:v>
                </c:pt>
                <c:pt idx="4">
                  <c:v>42.87</c:v>
                </c:pt>
              </c:numCache>
            </c:numRef>
          </c:val>
          <c:extLst>
            <c:ext xmlns:c16="http://schemas.microsoft.com/office/drawing/2014/chart" uri="{C3380CC4-5D6E-409C-BE32-E72D297353CC}">
              <c16:uniqueId val="{00000000-4FCA-4329-A1E2-9EC2E14F4C2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54.09</c:v>
                </c:pt>
                <c:pt idx="1">
                  <c:v>52.73</c:v>
                </c:pt>
                <c:pt idx="2">
                  <c:v>53.25</c:v>
                </c:pt>
                <c:pt idx="3">
                  <c:v>53.4</c:v>
                </c:pt>
                <c:pt idx="4">
                  <c:v>52.14</c:v>
                </c:pt>
              </c:numCache>
            </c:numRef>
          </c:val>
          <c:smooth val="0"/>
          <c:extLst>
            <c:ext xmlns:c16="http://schemas.microsoft.com/office/drawing/2014/chart" uri="{C3380CC4-5D6E-409C-BE32-E72D297353CC}">
              <c16:uniqueId val="{00000001-4FCA-4329-A1E2-9EC2E14F4C2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79.02</c:v>
                </c:pt>
                <c:pt idx="1">
                  <c:v>82.53</c:v>
                </c:pt>
                <c:pt idx="2">
                  <c:v>83.44</c:v>
                </c:pt>
                <c:pt idx="3">
                  <c:v>83.11</c:v>
                </c:pt>
                <c:pt idx="4">
                  <c:v>84.69</c:v>
                </c:pt>
              </c:numCache>
            </c:numRef>
          </c:val>
          <c:extLst>
            <c:ext xmlns:c16="http://schemas.microsoft.com/office/drawing/2014/chart" uri="{C3380CC4-5D6E-409C-BE32-E72D297353CC}">
              <c16:uniqueId val="{00000000-111C-46C9-A89A-09E384B8A0F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18.68</c:v>
                </c:pt>
                <c:pt idx="1">
                  <c:v>19.91</c:v>
                </c:pt>
                <c:pt idx="2">
                  <c:v>23.02</c:v>
                </c:pt>
                <c:pt idx="3">
                  <c:v>21.86</c:v>
                </c:pt>
                <c:pt idx="4">
                  <c:v>21.01</c:v>
                </c:pt>
              </c:numCache>
            </c:numRef>
          </c:val>
          <c:smooth val="0"/>
          <c:extLst>
            <c:ext xmlns:c16="http://schemas.microsoft.com/office/drawing/2014/chart" uri="{C3380CC4-5D6E-409C-BE32-E72D297353CC}">
              <c16:uniqueId val="{00000001-111C-46C9-A89A-09E384B8A0F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3D-440B-8BA0-B8D5F8B47DB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30.84</c:v>
                </c:pt>
                <c:pt idx="1">
                  <c:v>25.29</c:v>
                </c:pt>
                <c:pt idx="2">
                  <c:v>22.71</c:v>
                </c:pt>
                <c:pt idx="3">
                  <c:v>6.17</c:v>
                </c:pt>
                <c:pt idx="4">
                  <c:v>20.41</c:v>
                </c:pt>
              </c:numCache>
            </c:numRef>
          </c:val>
          <c:smooth val="0"/>
          <c:extLst>
            <c:ext xmlns:c16="http://schemas.microsoft.com/office/drawing/2014/chart" uri="{C3380CC4-5D6E-409C-BE32-E72D297353CC}">
              <c16:uniqueId val="{00000001-7C3D-440B-8BA0-B8D5F8B47DB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3135.46</c:v>
                </c:pt>
                <c:pt idx="1">
                  <c:v>2389.61</c:v>
                </c:pt>
                <c:pt idx="2">
                  <c:v>1995.43</c:v>
                </c:pt>
                <c:pt idx="3">
                  <c:v>1806.38</c:v>
                </c:pt>
                <c:pt idx="4">
                  <c:v>952.17</c:v>
                </c:pt>
              </c:numCache>
            </c:numRef>
          </c:val>
          <c:extLst>
            <c:ext xmlns:c16="http://schemas.microsoft.com/office/drawing/2014/chart" uri="{C3380CC4-5D6E-409C-BE32-E72D297353CC}">
              <c16:uniqueId val="{00000000-07DE-4D55-8EB4-D5A3CDEE4B5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450.54</c:v>
                </c:pt>
                <c:pt idx="1">
                  <c:v>348.88</c:v>
                </c:pt>
                <c:pt idx="2">
                  <c:v>381.07</c:v>
                </c:pt>
                <c:pt idx="3">
                  <c:v>367.4</c:v>
                </c:pt>
                <c:pt idx="4">
                  <c:v>345.42</c:v>
                </c:pt>
              </c:numCache>
            </c:numRef>
          </c:val>
          <c:smooth val="0"/>
          <c:extLst>
            <c:ext xmlns:c16="http://schemas.microsoft.com/office/drawing/2014/chart" uri="{C3380CC4-5D6E-409C-BE32-E72D297353CC}">
              <c16:uniqueId val="{00000001-07DE-4D55-8EB4-D5A3CDEE4B5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1370.02</c:v>
                </c:pt>
                <c:pt idx="1">
                  <c:v>1324.1</c:v>
                </c:pt>
                <c:pt idx="2">
                  <c:v>1321.65</c:v>
                </c:pt>
                <c:pt idx="3">
                  <c:v>1364.42</c:v>
                </c:pt>
                <c:pt idx="4">
                  <c:v>1328.3</c:v>
                </c:pt>
              </c:numCache>
            </c:numRef>
          </c:val>
          <c:extLst>
            <c:ext xmlns:c16="http://schemas.microsoft.com/office/drawing/2014/chart" uri="{C3380CC4-5D6E-409C-BE32-E72D297353CC}">
              <c16:uniqueId val="{00000000-4CD2-4992-9E3A-CA826D38788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496.56</c:v>
                </c:pt>
                <c:pt idx="1">
                  <c:v>540.38</c:v>
                </c:pt>
                <c:pt idx="2">
                  <c:v>556.47</c:v>
                </c:pt>
                <c:pt idx="3">
                  <c:v>564.99</c:v>
                </c:pt>
                <c:pt idx="4">
                  <c:v>631.39</c:v>
                </c:pt>
              </c:numCache>
            </c:numRef>
          </c:val>
          <c:smooth val="0"/>
          <c:extLst>
            <c:ext xmlns:c16="http://schemas.microsoft.com/office/drawing/2014/chart" uri="{C3380CC4-5D6E-409C-BE32-E72D297353CC}">
              <c16:uniqueId val="{00000001-4CD2-4992-9E3A-CA826D38788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80.58</c:v>
                </c:pt>
                <c:pt idx="1">
                  <c:v>92.23</c:v>
                </c:pt>
                <c:pt idx="2">
                  <c:v>87.3</c:v>
                </c:pt>
                <c:pt idx="3">
                  <c:v>82.39</c:v>
                </c:pt>
                <c:pt idx="4">
                  <c:v>76.040000000000006</c:v>
                </c:pt>
              </c:numCache>
            </c:numRef>
          </c:val>
          <c:extLst>
            <c:ext xmlns:c16="http://schemas.microsoft.com/office/drawing/2014/chart" uri="{C3380CC4-5D6E-409C-BE32-E72D297353CC}">
              <c16:uniqueId val="{00000000-DB90-44A2-9569-6FE6036BE05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84.9</c:v>
                </c:pt>
                <c:pt idx="1">
                  <c:v>83.22</c:v>
                </c:pt>
                <c:pt idx="2">
                  <c:v>78.67</c:v>
                </c:pt>
                <c:pt idx="3">
                  <c:v>80.56</c:v>
                </c:pt>
                <c:pt idx="4">
                  <c:v>76.55</c:v>
                </c:pt>
              </c:numCache>
            </c:numRef>
          </c:val>
          <c:smooth val="0"/>
          <c:extLst>
            <c:ext xmlns:c16="http://schemas.microsoft.com/office/drawing/2014/chart" uri="{C3380CC4-5D6E-409C-BE32-E72D297353CC}">
              <c16:uniqueId val="{00000001-DB90-44A2-9569-6FE6036BE05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228.56</c:v>
                </c:pt>
                <c:pt idx="1">
                  <c:v>204.76</c:v>
                </c:pt>
                <c:pt idx="2">
                  <c:v>218.19</c:v>
                </c:pt>
                <c:pt idx="3">
                  <c:v>234.12</c:v>
                </c:pt>
                <c:pt idx="4">
                  <c:v>252.89</c:v>
                </c:pt>
              </c:numCache>
            </c:numRef>
          </c:val>
          <c:extLst>
            <c:ext xmlns:c16="http://schemas.microsoft.com/office/drawing/2014/chart" uri="{C3380CC4-5D6E-409C-BE32-E72D297353CC}">
              <c16:uniqueId val="{00000000-E452-40FD-8289-73F22DE3E62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231.9</c:v>
                </c:pt>
                <c:pt idx="1">
                  <c:v>234.17</c:v>
                </c:pt>
                <c:pt idx="2">
                  <c:v>257.95</c:v>
                </c:pt>
                <c:pt idx="3">
                  <c:v>260.87</c:v>
                </c:pt>
                <c:pt idx="4">
                  <c:v>269.25</c:v>
                </c:pt>
              </c:numCache>
            </c:numRef>
          </c:val>
          <c:smooth val="0"/>
          <c:extLst>
            <c:ext xmlns:c16="http://schemas.microsoft.com/office/drawing/2014/chart" uri="{C3380CC4-5D6E-409C-BE32-E72D297353CC}">
              <c16:uniqueId val="{00000001-E452-40FD-8289-73F22DE3E62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51" zoomScale="90" zoomScaleNormal="9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山形県　小国町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A9</v>
      </c>
      <c r="X8" s="76"/>
      <c r="Y8" s="76"/>
      <c r="Z8" s="76"/>
      <c r="AA8" s="76"/>
      <c r="AB8" s="76"/>
      <c r="AC8" s="76"/>
      <c r="AD8" s="76" t="str">
        <f>データ!$M$6</f>
        <v>非設置</v>
      </c>
      <c r="AE8" s="76"/>
      <c r="AF8" s="76"/>
      <c r="AG8" s="76"/>
      <c r="AH8" s="76"/>
      <c r="AI8" s="76"/>
      <c r="AJ8" s="76"/>
      <c r="AK8" s="2"/>
      <c r="AL8" s="59">
        <f>データ!$R$6</f>
        <v>6938</v>
      </c>
      <c r="AM8" s="59"/>
      <c r="AN8" s="59"/>
      <c r="AO8" s="59"/>
      <c r="AP8" s="59"/>
      <c r="AQ8" s="59"/>
      <c r="AR8" s="59"/>
      <c r="AS8" s="59"/>
      <c r="AT8" s="56">
        <f>データ!$S$6</f>
        <v>737.56</v>
      </c>
      <c r="AU8" s="57"/>
      <c r="AV8" s="57"/>
      <c r="AW8" s="57"/>
      <c r="AX8" s="57"/>
      <c r="AY8" s="57"/>
      <c r="AZ8" s="57"/>
      <c r="BA8" s="57"/>
      <c r="BB8" s="46">
        <f>データ!$T$6</f>
        <v>9.41</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47.67</v>
      </c>
      <c r="J10" s="57"/>
      <c r="K10" s="57"/>
      <c r="L10" s="57"/>
      <c r="M10" s="57"/>
      <c r="N10" s="57"/>
      <c r="O10" s="58"/>
      <c r="P10" s="46">
        <f>データ!$P$6</f>
        <v>63.8</v>
      </c>
      <c r="Q10" s="46"/>
      <c r="R10" s="46"/>
      <c r="S10" s="46"/>
      <c r="T10" s="46"/>
      <c r="U10" s="46"/>
      <c r="V10" s="46"/>
      <c r="W10" s="59">
        <f>データ!$Q$6</f>
        <v>3762</v>
      </c>
      <c r="X10" s="59"/>
      <c r="Y10" s="59"/>
      <c r="Z10" s="59"/>
      <c r="AA10" s="59"/>
      <c r="AB10" s="59"/>
      <c r="AC10" s="59"/>
      <c r="AD10" s="2"/>
      <c r="AE10" s="2"/>
      <c r="AF10" s="2"/>
      <c r="AG10" s="2"/>
      <c r="AH10" s="2"/>
      <c r="AI10" s="2"/>
      <c r="AJ10" s="2"/>
      <c r="AK10" s="2"/>
      <c r="AL10" s="59">
        <f>データ!$U$6</f>
        <v>4374</v>
      </c>
      <c r="AM10" s="59"/>
      <c r="AN10" s="59"/>
      <c r="AO10" s="59"/>
      <c r="AP10" s="59"/>
      <c r="AQ10" s="59"/>
      <c r="AR10" s="59"/>
      <c r="AS10" s="59"/>
      <c r="AT10" s="56">
        <f>データ!$V$6</f>
        <v>6.92</v>
      </c>
      <c r="AU10" s="57"/>
      <c r="AV10" s="57"/>
      <c r="AW10" s="57"/>
      <c r="AX10" s="57"/>
      <c r="AY10" s="57"/>
      <c r="AZ10" s="57"/>
      <c r="BA10" s="57"/>
      <c r="BB10" s="46">
        <f>データ!$W$6</f>
        <v>632.08000000000004</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113</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112</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111</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yA04CM7GsGx/2SxNqU/Hc+i4+fVpe6d9TT3tEF5A/95eH5tJCbdjqdZ8buVC5mATBFv4aUh9Wp2H+AYdh6Q89w==" saltValue="amHVJj4oCzRiv4X4FKfoI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64017</v>
      </c>
      <c r="D6" s="20">
        <f t="shared" si="3"/>
        <v>46</v>
      </c>
      <c r="E6" s="20">
        <f t="shared" si="3"/>
        <v>1</v>
      </c>
      <c r="F6" s="20">
        <f t="shared" si="3"/>
        <v>0</v>
      </c>
      <c r="G6" s="20">
        <f t="shared" si="3"/>
        <v>1</v>
      </c>
      <c r="H6" s="20" t="str">
        <f t="shared" si="3"/>
        <v>山形県　小国町</v>
      </c>
      <c r="I6" s="20" t="str">
        <f t="shared" si="3"/>
        <v>法適用</v>
      </c>
      <c r="J6" s="20" t="str">
        <f t="shared" si="3"/>
        <v>水道事業</v>
      </c>
      <c r="K6" s="20" t="str">
        <f t="shared" si="3"/>
        <v>末端給水事業</v>
      </c>
      <c r="L6" s="20" t="str">
        <f t="shared" si="3"/>
        <v>A9</v>
      </c>
      <c r="M6" s="20" t="str">
        <f t="shared" si="3"/>
        <v>非設置</v>
      </c>
      <c r="N6" s="21" t="str">
        <f t="shared" si="3"/>
        <v>-</v>
      </c>
      <c r="O6" s="21">
        <f t="shared" si="3"/>
        <v>47.67</v>
      </c>
      <c r="P6" s="21">
        <f t="shared" si="3"/>
        <v>63.8</v>
      </c>
      <c r="Q6" s="21">
        <f t="shared" si="3"/>
        <v>3762</v>
      </c>
      <c r="R6" s="21">
        <f t="shared" si="3"/>
        <v>6938</v>
      </c>
      <c r="S6" s="21">
        <f t="shared" si="3"/>
        <v>737.56</v>
      </c>
      <c r="T6" s="21">
        <f t="shared" si="3"/>
        <v>9.41</v>
      </c>
      <c r="U6" s="21">
        <f t="shared" si="3"/>
        <v>4374</v>
      </c>
      <c r="V6" s="21">
        <f t="shared" si="3"/>
        <v>6.92</v>
      </c>
      <c r="W6" s="21">
        <f t="shared" si="3"/>
        <v>632.08000000000004</v>
      </c>
      <c r="X6" s="22">
        <f>IF(X7="",NA(),X7)</f>
        <v>82.45</v>
      </c>
      <c r="Y6" s="22">
        <f t="shared" ref="Y6:AG6" si="4">IF(Y7="",NA(),Y7)</f>
        <v>94.92</v>
      </c>
      <c r="Z6" s="22">
        <f t="shared" si="4"/>
        <v>90.38</v>
      </c>
      <c r="AA6" s="22">
        <f t="shared" si="4"/>
        <v>85.05</v>
      </c>
      <c r="AB6" s="22">
        <f t="shared" si="4"/>
        <v>82.19</v>
      </c>
      <c r="AC6" s="22">
        <f t="shared" si="4"/>
        <v>107.64</v>
      </c>
      <c r="AD6" s="22">
        <f t="shared" si="4"/>
        <v>108.22</v>
      </c>
      <c r="AE6" s="22">
        <f t="shared" si="4"/>
        <v>114.22</v>
      </c>
      <c r="AF6" s="22">
        <f t="shared" si="4"/>
        <v>108.19</v>
      </c>
      <c r="AG6" s="22">
        <f t="shared" si="4"/>
        <v>106.93</v>
      </c>
      <c r="AH6" s="21" t="str">
        <f>IF(AH7="","",IF(AH7="-","【-】","【"&amp;SUBSTITUTE(TEXT(AH7,"#,##0.00"),"-","△")&amp;"】"))</f>
        <v>【108.70】</v>
      </c>
      <c r="AI6" s="21">
        <f>IF(AI7="",NA(),AI7)</f>
        <v>0</v>
      </c>
      <c r="AJ6" s="21">
        <f t="shared" ref="AJ6:AR6" si="5">IF(AJ7="",NA(),AJ7)</f>
        <v>0</v>
      </c>
      <c r="AK6" s="21">
        <f t="shared" si="5"/>
        <v>0</v>
      </c>
      <c r="AL6" s="21">
        <f t="shared" si="5"/>
        <v>0</v>
      </c>
      <c r="AM6" s="21">
        <f t="shared" si="5"/>
        <v>0</v>
      </c>
      <c r="AN6" s="22">
        <f t="shared" si="5"/>
        <v>30.84</v>
      </c>
      <c r="AO6" s="22">
        <f t="shared" si="5"/>
        <v>25.29</v>
      </c>
      <c r="AP6" s="22">
        <f t="shared" si="5"/>
        <v>22.71</v>
      </c>
      <c r="AQ6" s="22">
        <f t="shared" si="5"/>
        <v>6.17</v>
      </c>
      <c r="AR6" s="22">
        <f t="shared" si="5"/>
        <v>20.41</v>
      </c>
      <c r="AS6" s="21" t="str">
        <f>IF(AS7="","",IF(AS7="-","【-】","【"&amp;SUBSTITUTE(TEXT(AS7,"#,##0.00"),"-","△")&amp;"】"))</f>
        <v>【1.34】</v>
      </c>
      <c r="AT6" s="22">
        <f>IF(AT7="",NA(),AT7)</f>
        <v>3135.46</v>
      </c>
      <c r="AU6" s="22">
        <f t="shared" ref="AU6:BC6" si="6">IF(AU7="",NA(),AU7)</f>
        <v>2389.61</v>
      </c>
      <c r="AV6" s="22">
        <f t="shared" si="6"/>
        <v>1995.43</v>
      </c>
      <c r="AW6" s="22">
        <f t="shared" si="6"/>
        <v>1806.38</v>
      </c>
      <c r="AX6" s="22">
        <f t="shared" si="6"/>
        <v>952.17</v>
      </c>
      <c r="AY6" s="22">
        <f t="shared" si="6"/>
        <v>450.54</v>
      </c>
      <c r="AZ6" s="22">
        <f t="shared" si="6"/>
        <v>348.88</v>
      </c>
      <c r="BA6" s="22">
        <f t="shared" si="6"/>
        <v>381.07</v>
      </c>
      <c r="BB6" s="22">
        <f t="shared" si="6"/>
        <v>367.4</v>
      </c>
      <c r="BC6" s="22">
        <f t="shared" si="6"/>
        <v>345.42</v>
      </c>
      <c r="BD6" s="21" t="str">
        <f>IF(BD7="","",IF(BD7="-","【-】","【"&amp;SUBSTITUTE(TEXT(BD7,"#,##0.00"),"-","△")&amp;"】"))</f>
        <v>【252.29】</v>
      </c>
      <c r="BE6" s="22">
        <f>IF(BE7="",NA(),BE7)</f>
        <v>1370.02</v>
      </c>
      <c r="BF6" s="22">
        <f t="shared" ref="BF6:BN6" si="7">IF(BF7="",NA(),BF7)</f>
        <v>1324.1</v>
      </c>
      <c r="BG6" s="22">
        <f t="shared" si="7"/>
        <v>1321.65</v>
      </c>
      <c r="BH6" s="22">
        <f t="shared" si="7"/>
        <v>1364.42</v>
      </c>
      <c r="BI6" s="22">
        <f t="shared" si="7"/>
        <v>1328.3</v>
      </c>
      <c r="BJ6" s="22">
        <f t="shared" si="7"/>
        <v>496.56</v>
      </c>
      <c r="BK6" s="22">
        <f t="shared" si="7"/>
        <v>540.38</v>
      </c>
      <c r="BL6" s="22">
        <f t="shared" si="7"/>
        <v>556.47</v>
      </c>
      <c r="BM6" s="22">
        <f t="shared" si="7"/>
        <v>564.99</v>
      </c>
      <c r="BN6" s="22">
        <f t="shared" si="7"/>
        <v>631.39</v>
      </c>
      <c r="BO6" s="21" t="str">
        <f>IF(BO7="","",IF(BO7="-","【-】","【"&amp;SUBSTITUTE(TEXT(BO7,"#,##0.00"),"-","△")&amp;"】"))</f>
        <v>【268.07】</v>
      </c>
      <c r="BP6" s="22">
        <f>IF(BP7="",NA(),BP7)</f>
        <v>80.58</v>
      </c>
      <c r="BQ6" s="22">
        <f t="shared" ref="BQ6:BY6" si="8">IF(BQ7="",NA(),BQ7)</f>
        <v>92.23</v>
      </c>
      <c r="BR6" s="22">
        <f t="shared" si="8"/>
        <v>87.3</v>
      </c>
      <c r="BS6" s="22">
        <f t="shared" si="8"/>
        <v>82.39</v>
      </c>
      <c r="BT6" s="22">
        <f t="shared" si="8"/>
        <v>76.040000000000006</v>
      </c>
      <c r="BU6" s="22">
        <f t="shared" si="8"/>
        <v>84.9</v>
      </c>
      <c r="BV6" s="22">
        <f t="shared" si="8"/>
        <v>83.22</v>
      </c>
      <c r="BW6" s="22">
        <f t="shared" si="8"/>
        <v>78.67</v>
      </c>
      <c r="BX6" s="22">
        <f t="shared" si="8"/>
        <v>80.56</v>
      </c>
      <c r="BY6" s="22">
        <f t="shared" si="8"/>
        <v>76.55</v>
      </c>
      <c r="BZ6" s="21" t="str">
        <f>IF(BZ7="","",IF(BZ7="-","【-】","【"&amp;SUBSTITUTE(TEXT(BZ7,"#,##0.00"),"-","△")&amp;"】"))</f>
        <v>【97.47】</v>
      </c>
      <c r="CA6" s="22">
        <f>IF(CA7="",NA(),CA7)</f>
        <v>228.56</v>
      </c>
      <c r="CB6" s="22">
        <f t="shared" ref="CB6:CJ6" si="9">IF(CB7="",NA(),CB7)</f>
        <v>204.76</v>
      </c>
      <c r="CC6" s="22">
        <f t="shared" si="9"/>
        <v>218.19</v>
      </c>
      <c r="CD6" s="22">
        <f t="shared" si="9"/>
        <v>234.12</v>
      </c>
      <c r="CE6" s="22">
        <f t="shared" si="9"/>
        <v>252.89</v>
      </c>
      <c r="CF6" s="22">
        <f t="shared" si="9"/>
        <v>231.9</v>
      </c>
      <c r="CG6" s="22">
        <f t="shared" si="9"/>
        <v>234.17</v>
      </c>
      <c r="CH6" s="22">
        <f t="shared" si="9"/>
        <v>257.95</v>
      </c>
      <c r="CI6" s="22">
        <f t="shared" si="9"/>
        <v>260.87</v>
      </c>
      <c r="CJ6" s="22">
        <f t="shared" si="9"/>
        <v>269.25</v>
      </c>
      <c r="CK6" s="21" t="str">
        <f>IF(CK7="","",IF(CK7="-","【-】","【"&amp;SUBSTITUTE(TEXT(CK7,"#,##0.00"),"-","△")&amp;"】"))</f>
        <v>【174.75】</v>
      </c>
      <c r="CL6" s="22">
        <f>IF(CL7="",NA(),CL7)</f>
        <v>70.260000000000005</v>
      </c>
      <c r="CM6" s="22">
        <f t="shared" ref="CM6:CU6" si="10">IF(CM7="",NA(),CM7)</f>
        <v>70.69</v>
      </c>
      <c r="CN6" s="22">
        <f t="shared" si="10"/>
        <v>67.94</v>
      </c>
      <c r="CO6" s="22">
        <f t="shared" si="10"/>
        <v>68.36</v>
      </c>
      <c r="CP6" s="22">
        <f t="shared" si="10"/>
        <v>68.61</v>
      </c>
      <c r="CQ6" s="22">
        <f t="shared" si="10"/>
        <v>39.61</v>
      </c>
      <c r="CR6" s="22">
        <f t="shared" si="10"/>
        <v>41.06</v>
      </c>
      <c r="CS6" s="22">
        <f t="shared" si="10"/>
        <v>39.94</v>
      </c>
      <c r="CT6" s="22">
        <f t="shared" si="10"/>
        <v>40.19</v>
      </c>
      <c r="CU6" s="22">
        <f t="shared" si="10"/>
        <v>41.14</v>
      </c>
      <c r="CV6" s="21" t="str">
        <f>IF(CV7="","",IF(CV7="-","【-】","【"&amp;SUBSTITUTE(TEXT(CV7,"#,##0.00"),"-","△")&amp;"】"))</f>
        <v>【59.97】</v>
      </c>
      <c r="CW6" s="22">
        <f>IF(CW7="",NA(),CW7)</f>
        <v>67.010000000000005</v>
      </c>
      <c r="CX6" s="22">
        <f t="shared" ref="CX6:DF6" si="11">IF(CX7="",NA(),CX7)</f>
        <v>67.569999999999993</v>
      </c>
      <c r="CY6" s="22">
        <f t="shared" si="11"/>
        <v>69.92</v>
      </c>
      <c r="CZ6" s="22">
        <f t="shared" si="11"/>
        <v>66.41</v>
      </c>
      <c r="DA6" s="22">
        <f t="shared" si="11"/>
        <v>66.849999999999994</v>
      </c>
      <c r="DB6" s="22">
        <f t="shared" si="11"/>
        <v>72.959999999999994</v>
      </c>
      <c r="DC6" s="22">
        <f t="shared" si="11"/>
        <v>72.42</v>
      </c>
      <c r="DD6" s="22">
        <f t="shared" si="11"/>
        <v>69.41</v>
      </c>
      <c r="DE6" s="22">
        <f t="shared" si="11"/>
        <v>71.52</v>
      </c>
      <c r="DF6" s="22">
        <f t="shared" si="11"/>
        <v>70.42</v>
      </c>
      <c r="DG6" s="21" t="str">
        <f>IF(DG7="","",IF(DG7="-","【-】","【"&amp;SUBSTITUTE(TEXT(DG7,"#,##0.00"),"-","△")&amp;"】"))</f>
        <v>【89.76】</v>
      </c>
      <c r="DH6" s="22">
        <f>IF(DH7="",NA(),DH7)</f>
        <v>35.619999999999997</v>
      </c>
      <c r="DI6" s="22">
        <f t="shared" ref="DI6:DQ6" si="12">IF(DI7="",NA(),DI7)</f>
        <v>37.4</v>
      </c>
      <c r="DJ6" s="22">
        <f t="shared" si="12"/>
        <v>39.24</v>
      </c>
      <c r="DK6" s="22">
        <f t="shared" si="12"/>
        <v>40.86</v>
      </c>
      <c r="DL6" s="22">
        <f t="shared" si="12"/>
        <v>42.87</v>
      </c>
      <c r="DM6" s="22">
        <f t="shared" si="12"/>
        <v>54.09</v>
      </c>
      <c r="DN6" s="22">
        <f t="shared" si="12"/>
        <v>52.73</v>
      </c>
      <c r="DO6" s="22">
        <f t="shared" si="12"/>
        <v>53.25</v>
      </c>
      <c r="DP6" s="22">
        <f t="shared" si="12"/>
        <v>53.4</v>
      </c>
      <c r="DQ6" s="22">
        <f t="shared" si="12"/>
        <v>52.14</v>
      </c>
      <c r="DR6" s="21" t="str">
        <f>IF(DR7="","",IF(DR7="-","【-】","【"&amp;SUBSTITUTE(TEXT(DR7,"#,##0.00"),"-","△")&amp;"】"))</f>
        <v>【51.51】</v>
      </c>
      <c r="DS6" s="22">
        <f>IF(DS7="",NA(),DS7)</f>
        <v>79.02</v>
      </c>
      <c r="DT6" s="22">
        <f t="shared" ref="DT6:EB6" si="13">IF(DT7="",NA(),DT7)</f>
        <v>82.53</v>
      </c>
      <c r="DU6" s="22">
        <f t="shared" si="13"/>
        <v>83.44</v>
      </c>
      <c r="DV6" s="22">
        <f t="shared" si="13"/>
        <v>83.11</v>
      </c>
      <c r="DW6" s="22">
        <f t="shared" si="13"/>
        <v>84.69</v>
      </c>
      <c r="DX6" s="22">
        <f t="shared" si="13"/>
        <v>18.68</v>
      </c>
      <c r="DY6" s="22">
        <f t="shared" si="13"/>
        <v>19.91</v>
      </c>
      <c r="DZ6" s="22">
        <f t="shared" si="13"/>
        <v>23.02</v>
      </c>
      <c r="EA6" s="22">
        <f t="shared" si="13"/>
        <v>21.86</v>
      </c>
      <c r="EB6" s="22">
        <f t="shared" si="13"/>
        <v>21.01</v>
      </c>
      <c r="EC6" s="21" t="str">
        <f>IF(EC7="","",IF(EC7="-","【-】","【"&amp;SUBSTITUTE(TEXT(EC7,"#,##0.00"),"-","△")&amp;"】"))</f>
        <v>【23.75】</v>
      </c>
      <c r="ED6" s="21">
        <f>IF(ED7="",NA(),ED7)</f>
        <v>0</v>
      </c>
      <c r="EE6" s="21">
        <f t="shared" ref="EE6:EM6" si="14">IF(EE7="",NA(),EE7)</f>
        <v>0</v>
      </c>
      <c r="EF6" s="21">
        <f t="shared" si="14"/>
        <v>0</v>
      </c>
      <c r="EG6" s="22">
        <f t="shared" si="14"/>
        <v>0.33</v>
      </c>
      <c r="EH6" s="21">
        <f t="shared" si="14"/>
        <v>0</v>
      </c>
      <c r="EI6" s="22">
        <f t="shared" si="14"/>
        <v>0.32</v>
      </c>
      <c r="EJ6" s="22">
        <f t="shared" si="14"/>
        <v>0.81</v>
      </c>
      <c r="EK6" s="22">
        <f t="shared" si="14"/>
        <v>0.38</v>
      </c>
      <c r="EL6" s="22">
        <f t="shared" si="14"/>
        <v>0.51</v>
      </c>
      <c r="EM6" s="22">
        <f t="shared" si="14"/>
        <v>0.35</v>
      </c>
      <c r="EN6" s="21" t="str">
        <f>IF(EN7="","",IF(EN7="-","【-】","【"&amp;SUBSTITUTE(TEXT(EN7,"#,##0.00"),"-","△")&amp;"】"))</f>
        <v>【0.67】</v>
      </c>
    </row>
    <row r="7" spans="1:144" s="23" customFormat="1" x14ac:dyDescent="0.15">
      <c r="A7" s="15"/>
      <c r="B7" s="24">
        <v>2022</v>
      </c>
      <c r="C7" s="24">
        <v>64017</v>
      </c>
      <c r="D7" s="24">
        <v>46</v>
      </c>
      <c r="E7" s="24">
        <v>1</v>
      </c>
      <c r="F7" s="24">
        <v>0</v>
      </c>
      <c r="G7" s="24">
        <v>1</v>
      </c>
      <c r="H7" s="24" t="s">
        <v>92</v>
      </c>
      <c r="I7" s="24" t="s">
        <v>93</v>
      </c>
      <c r="J7" s="24" t="s">
        <v>94</v>
      </c>
      <c r="K7" s="24" t="s">
        <v>95</v>
      </c>
      <c r="L7" s="24" t="s">
        <v>96</v>
      </c>
      <c r="M7" s="24" t="s">
        <v>97</v>
      </c>
      <c r="N7" s="25" t="s">
        <v>98</v>
      </c>
      <c r="O7" s="25">
        <v>47.67</v>
      </c>
      <c r="P7" s="25">
        <v>63.8</v>
      </c>
      <c r="Q7" s="25">
        <v>3762</v>
      </c>
      <c r="R7" s="25">
        <v>6938</v>
      </c>
      <c r="S7" s="25">
        <v>737.56</v>
      </c>
      <c r="T7" s="25">
        <v>9.41</v>
      </c>
      <c r="U7" s="25">
        <v>4374</v>
      </c>
      <c r="V7" s="25">
        <v>6.92</v>
      </c>
      <c r="W7" s="25">
        <v>632.08000000000004</v>
      </c>
      <c r="X7" s="25">
        <v>82.45</v>
      </c>
      <c r="Y7" s="25">
        <v>94.92</v>
      </c>
      <c r="Z7" s="25">
        <v>90.38</v>
      </c>
      <c r="AA7" s="25">
        <v>85.05</v>
      </c>
      <c r="AB7" s="25">
        <v>82.19</v>
      </c>
      <c r="AC7" s="25">
        <v>107.64</v>
      </c>
      <c r="AD7" s="25">
        <v>108.22</v>
      </c>
      <c r="AE7" s="25">
        <v>114.22</v>
      </c>
      <c r="AF7" s="25">
        <v>108.19</v>
      </c>
      <c r="AG7" s="25">
        <v>106.93</v>
      </c>
      <c r="AH7" s="25">
        <v>108.7</v>
      </c>
      <c r="AI7" s="25">
        <v>0</v>
      </c>
      <c r="AJ7" s="25">
        <v>0</v>
      </c>
      <c r="AK7" s="25">
        <v>0</v>
      </c>
      <c r="AL7" s="25">
        <v>0</v>
      </c>
      <c r="AM7" s="25">
        <v>0</v>
      </c>
      <c r="AN7" s="25">
        <v>30.84</v>
      </c>
      <c r="AO7" s="25">
        <v>25.29</v>
      </c>
      <c r="AP7" s="25">
        <v>22.71</v>
      </c>
      <c r="AQ7" s="25">
        <v>6.17</v>
      </c>
      <c r="AR7" s="25">
        <v>20.41</v>
      </c>
      <c r="AS7" s="25">
        <v>1.34</v>
      </c>
      <c r="AT7" s="25">
        <v>3135.46</v>
      </c>
      <c r="AU7" s="25">
        <v>2389.61</v>
      </c>
      <c r="AV7" s="25">
        <v>1995.43</v>
      </c>
      <c r="AW7" s="25">
        <v>1806.38</v>
      </c>
      <c r="AX7" s="25">
        <v>952.17</v>
      </c>
      <c r="AY7" s="25">
        <v>450.54</v>
      </c>
      <c r="AZ7" s="25">
        <v>348.88</v>
      </c>
      <c r="BA7" s="25">
        <v>381.07</v>
      </c>
      <c r="BB7" s="25">
        <v>367.4</v>
      </c>
      <c r="BC7" s="25">
        <v>345.42</v>
      </c>
      <c r="BD7" s="25">
        <v>252.29</v>
      </c>
      <c r="BE7" s="25">
        <v>1370.02</v>
      </c>
      <c r="BF7" s="25">
        <v>1324.1</v>
      </c>
      <c r="BG7" s="25">
        <v>1321.65</v>
      </c>
      <c r="BH7" s="25">
        <v>1364.42</v>
      </c>
      <c r="BI7" s="25">
        <v>1328.3</v>
      </c>
      <c r="BJ7" s="25">
        <v>496.56</v>
      </c>
      <c r="BK7" s="25">
        <v>540.38</v>
      </c>
      <c r="BL7" s="25">
        <v>556.47</v>
      </c>
      <c r="BM7" s="25">
        <v>564.99</v>
      </c>
      <c r="BN7" s="25">
        <v>631.39</v>
      </c>
      <c r="BO7" s="25">
        <v>268.07</v>
      </c>
      <c r="BP7" s="25">
        <v>80.58</v>
      </c>
      <c r="BQ7" s="25">
        <v>92.23</v>
      </c>
      <c r="BR7" s="25">
        <v>87.3</v>
      </c>
      <c r="BS7" s="25">
        <v>82.39</v>
      </c>
      <c r="BT7" s="25">
        <v>76.040000000000006</v>
      </c>
      <c r="BU7" s="25">
        <v>84.9</v>
      </c>
      <c r="BV7" s="25">
        <v>83.22</v>
      </c>
      <c r="BW7" s="25">
        <v>78.67</v>
      </c>
      <c r="BX7" s="25">
        <v>80.56</v>
      </c>
      <c r="BY7" s="25">
        <v>76.55</v>
      </c>
      <c r="BZ7" s="25">
        <v>97.47</v>
      </c>
      <c r="CA7" s="25">
        <v>228.56</v>
      </c>
      <c r="CB7" s="25">
        <v>204.76</v>
      </c>
      <c r="CC7" s="25">
        <v>218.19</v>
      </c>
      <c r="CD7" s="25">
        <v>234.12</v>
      </c>
      <c r="CE7" s="25">
        <v>252.89</v>
      </c>
      <c r="CF7" s="25">
        <v>231.9</v>
      </c>
      <c r="CG7" s="25">
        <v>234.17</v>
      </c>
      <c r="CH7" s="25">
        <v>257.95</v>
      </c>
      <c r="CI7" s="25">
        <v>260.87</v>
      </c>
      <c r="CJ7" s="25">
        <v>269.25</v>
      </c>
      <c r="CK7" s="25">
        <v>174.75</v>
      </c>
      <c r="CL7" s="25">
        <v>70.260000000000005</v>
      </c>
      <c r="CM7" s="25">
        <v>70.69</v>
      </c>
      <c r="CN7" s="25">
        <v>67.94</v>
      </c>
      <c r="CO7" s="25">
        <v>68.36</v>
      </c>
      <c r="CP7" s="25">
        <v>68.61</v>
      </c>
      <c r="CQ7" s="25">
        <v>39.61</v>
      </c>
      <c r="CR7" s="25">
        <v>41.06</v>
      </c>
      <c r="CS7" s="25">
        <v>39.94</v>
      </c>
      <c r="CT7" s="25">
        <v>40.19</v>
      </c>
      <c r="CU7" s="25">
        <v>41.14</v>
      </c>
      <c r="CV7" s="25">
        <v>59.97</v>
      </c>
      <c r="CW7" s="25">
        <v>67.010000000000005</v>
      </c>
      <c r="CX7" s="25">
        <v>67.569999999999993</v>
      </c>
      <c r="CY7" s="25">
        <v>69.92</v>
      </c>
      <c r="CZ7" s="25">
        <v>66.41</v>
      </c>
      <c r="DA7" s="25">
        <v>66.849999999999994</v>
      </c>
      <c r="DB7" s="25">
        <v>72.959999999999994</v>
      </c>
      <c r="DC7" s="25">
        <v>72.42</v>
      </c>
      <c r="DD7" s="25">
        <v>69.41</v>
      </c>
      <c r="DE7" s="25">
        <v>71.52</v>
      </c>
      <c r="DF7" s="25">
        <v>70.42</v>
      </c>
      <c r="DG7" s="25">
        <v>89.76</v>
      </c>
      <c r="DH7" s="25">
        <v>35.619999999999997</v>
      </c>
      <c r="DI7" s="25">
        <v>37.4</v>
      </c>
      <c r="DJ7" s="25">
        <v>39.24</v>
      </c>
      <c r="DK7" s="25">
        <v>40.86</v>
      </c>
      <c r="DL7" s="25">
        <v>42.87</v>
      </c>
      <c r="DM7" s="25">
        <v>54.09</v>
      </c>
      <c r="DN7" s="25">
        <v>52.73</v>
      </c>
      <c r="DO7" s="25">
        <v>53.25</v>
      </c>
      <c r="DP7" s="25">
        <v>53.4</v>
      </c>
      <c r="DQ7" s="25">
        <v>52.14</v>
      </c>
      <c r="DR7" s="25">
        <v>51.51</v>
      </c>
      <c r="DS7" s="25">
        <v>79.02</v>
      </c>
      <c r="DT7" s="25">
        <v>82.53</v>
      </c>
      <c r="DU7" s="25">
        <v>83.44</v>
      </c>
      <c r="DV7" s="25">
        <v>83.11</v>
      </c>
      <c r="DW7" s="25">
        <v>84.69</v>
      </c>
      <c r="DX7" s="25">
        <v>18.68</v>
      </c>
      <c r="DY7" s="25">
        <v>19.91</v>
      </c>
      <c r="DZ7" s="25">
        <v>23.02</v>
      </c>
      <c r="EA7" s="25">
        <v>21.86</v>
      </c>
      <c r="EB7" s="25">
        <v>21.01</v>
      </c>
      <c r="EC7" s="25">
        <v>23.75</v>
      </c>
      <c r="ED7" s="25">
        <v>0</v>
      </c>
      <c r="EE7" s="25">
        <v>0</v>
      </c>
      <c r="EF7" s="25">
        <v>0</v>
      </c>
      <c r="EG7" s="25">
        <v>0.33</v>
      </c>
      <c r="EH7" s="25">
        <v>0</v>
      </c>
      <c r="EI7" s="25">
        <v>0.32</v>
      </c>
      <c r="EJ7" s="25">
        <v>0.81</v>
      </c>
      <c r="EK7" s="25">
        <v>0.38</v>
      </c>
      <c r="EL7" s="25">
        <v>0.51</v>
      </c>
      <c r="EM7" s="25">
        <v>0.35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579_小国町　今</cp:lastModifiedBy>
  <cp:lastPrinted>2024-01-19T07:46:29Z</cp:lastPrinted>
  <dcterms:created xsi:type="dcterms:W3CDTF">2023-12-05T00:49:19Z</dcterms:created>
  <dcterms:modified xsi:type="dcterms:W3CDTF">2024-01-19T07:55:09Z</dcterms:modified>
  <cp:category/>
</cp:coreProperties>
</file>