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98\Desktop\【経営比較分析表】2022_064611_46_010\"/>
    </mc:Choice>
  </mc:AlternateContent>
  <workbookProtection workbookAlgorithmName="SHA-512" workbookHashValue="bpvYndN7WfCClMnfZK/8M8czf3qYyOoISRwRHHPgWQGQjc91JwrU9QqpVzNB0uBBExwTR4IseE9gZF5vpkuwcA==" workbookSaltValue="NJ/PsAuEP6Wrk2Z2F5Dqfw==" workbookSpinCount="100000" lockStructure="1"/>
  <bookViews>
    <workbookView xWindow="0" yWindow="0" windowWidth="20490" windowHeight="7620"/>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<sst xmlns="http://schemas.openxmlformats.org/spreadsheetml/2006/main" count="228" uniqueCount="114">
  <si>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</si>
  <si>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</si>
  <si>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</si>
  <si>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</si>
  <si>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</si>
  <si>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</si>
  <si>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</si>
  <si>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</si>
  <si>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</si>
  <si>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</si>
  <si>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</si>
  <si>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</si>
  <si>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</si>
  <si>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</si>
  <si>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</si>
  <si>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</si>
  <si>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</si>
  <si>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</si>
  <si>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</si>
  <si>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</si>
  <si>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</si>
  <si>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</si>
  <si>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</si>
  <si>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</si>
  <si>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</si>
  <si>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</si>
  <si>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</si>
  <si>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</si>
  <si>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</si>
  <si>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</si>
  <si>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</si>
  <si>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</si>
  <si>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</si>
  <si>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</si>
  <si>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</si>
  <si>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</si>
  <si>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</si>
  <si>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</si>
  <si>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</si>
  <si>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</si>
  <si>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</si>
  <si>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</si>
  <si>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</si>
  <si>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</si>
  <si>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</si>
  <si>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</si>
  <si>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</si>
  <si>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</si>
  <si>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</si>
  <si>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</si>
  <si>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</si>
  <si>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</si>
  <si>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</si>
  <si>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</si>
  <si>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</si>
  <si>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</si>
  <si>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</si>
  <si>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</si>
  <si>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</si>
  <si>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</si>
  <si>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</si>
  <si>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</si>
  <si>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</si>
  <si>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</si>
  <si>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</si>
  <si>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</si>
  <si>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</si>
  <si>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</si>
  <si>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</si>
  <si>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</si>
  <si>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</si>
  <si>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</si>
  <si>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</si>
  <si>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</si>
  <si>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</si>
  <si>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</si>
  <si>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</si>
  <si>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</si>
  <si>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</si>
  <si>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</si>
  <si>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</si>
  <si>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</si>
  <si>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</si>
  <si>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</si>
  <si>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</si>
  <si>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</si>
  <si>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</si>
  <si>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</si>
  <si>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</si>
  <si>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</si>
  <si>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</si>
  <si>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</si>
  <si>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</si>
  <si>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遊佐町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</si>
  <si>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</si>
  <si>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</si>
  <si>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</si>
  <si>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</si>
  <si>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</si>
  <si>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</si>
  <si>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</si>
  <si>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</si>
  <si>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</si>
  <si>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</si>
  <si>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</si>
  <si>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</si>
  <si>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</si>
  <si>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</si>
  <si>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</si>
  <si>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</si>
  <si>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</si>
  <si>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耐用年数を迎える資産が多くなってきていることに加え、管路経年化率の上昇値からも見て取れるように、施設設備及び管路については更新を検討する時期となっている。耐震化計画を策定し、老朽化による更新を始めている。しかし、旧簡易水道区域においては、特に人口減少が顕著であり、施設利用率が著しく低い。旧簡易水道区域にも老朽化が懸念される施設設備及び管路は多く存在するが、更新については費用対効果について十分加味する必要がある。旧簡易水道区域の今後の運用については、施設の統廃合や給水区域の見直しなど、在り方そのものの見直しや検討が必要になってくると思われる。</t>
    <rPh sb="1" eb="3">
      <t>タイヨウ</t>
    </rPh>
    <rPh sb="3" eb="5">
      <t>ネンスウ</t>
    </rPh>
    <rPh sb="6" eb="7">
      <t>ムカ</t>
    </rPh>
    <rPh sb="9" eb="11">
      <t>シサン</t>
    </rPh>
    <rPh sb="12" eb="13">
      <t>オオ</t>
    </rPh>
    <rPh sb="24" eb="25">
      <t>クワ</t>
    </rPh>
    <rPh sb="27" eb="29">
      <t>カンロ</t>
    </rPh>
    <rPh sb="29" eb="32">
      <t>ケイネンカ</t>
    </rPh>
    <rPh sb="32" eb="33">
      <t>リツ</t>
    </rPh>
    <rPh sb="34" eb="36">
      <t>ジョウショウ</t>
    </rPh>
    <rPh sb="36" eb="37">
      <t>チ</t>
    </rPh>
    <rPh sb="40" eb="41">
      <t>ミ</t>
    </rPh>
    <rPh sb="42" eb="43">
      <t>ト</t>
    </rPh>
    <rPh sb="49" eb="51">
      <t>シセツ</t>
    </rPh>
    <rPh sb="51" eb="53">
      <t>セツビ</t>
    </rPh>
    <rPh sb="53" eb="54">
      <t>オヨ</t>
    </rPh>
    <rPh sb="55" eb="57">
      <t>カンロ</t>
    </rPh>
    <rPh sb="62" eb="64">
      <t>コウシン</t>
    </rPh>
    <rPh sb="65" eb="67">
      <t>ケントウ</t>
    </rPh>
    <rPh sb="69" eb="71">
      <t>ジキ</t>
    </rPh>
    <rPh sb="78" eb="81">
      <t>タイシンカ</t>
    </rPh>
    <rPh sb="81" eb="83">
      <t>ケイカク</t>
    </rPh>
    <rPh sb="84" eb="86">
      <t>サクテイ</t>
    </rPh>
    <rPh sb="88" eb="91">
      <t>ロウキュウカ</t>
    </rPh>
    <rPh sb="94" eb="96">
      <t>コウシン</t>
    </rPh>
    <rPh sb="97" eb="98">
      <t>ハジ</t>
    </rPh>
    <rPh sb="107" eb="108">
      <t>キュウ</t>
    </rPh>
    <rPh sb="108" eb="110">
      <t>カンイ</t>
    </rPh>
    <rPh sb="110" eb="112">
      <t>スイドウ</t>
    </rPh>
    <rPh sb="112" eb="114">
      <t>クイキ</t>
    </rPh>
    <rPh sb="120" eb="121">
      <t>トク</t>
    </rPh>
    <rPh sb="122" eb="124">
      <t>ジンコウ</t>
    </rPh>
    <rPh sb="124" eb="126">
      <t>ゲンショウ</t>
    </rPh>
    <rPh sb="127" eb="129">
      <t>ケンチョ</t>
    </rPh>
    <rPh sb="133" eb="135">
      <t>シセツ</t>
    </rPh>
    <rPh sb="135" eb="137">
      <t>リヨウ</t>
    </rPh>
    <rPh sb="137" eb="138">
      <t>リツ</t>
    </rPh>
    <rPh sb="139" eb="140">
      <t>イチジル</t>
    </rPh>
    <rPh sb="142" eb="143">
      <t>ヒク</t>
    </rPh>
    <rPh sb="145" eb="146">
      <t>キュウ</t>
    </rPh>
    <rPh sb="146" eb="148">
      <t>カンイ</t>
    </rPh>
    <rPh sb="148" eb="150">
      <t>スイドウ</t>
    </rPh>
    <rPh sb="150" eb="152">
      <t>クイキ</t>
    </rPh>
    <rPh sb="154" eb="157">
      <t>ロウキュウカ</t>
    </rPh>
    <rPh sb="158" eb="160">
      <t>ケネン</t>
    </rPh>
    <rPh sb="163" eb="165">
      <t>シセツ</t>
    </rPh>
    <rPh sb="165" eb="167">
      <t>セツビ</t>
    </rPh>
    <rPh sb="167" eb="168">
      <t>オヨ</t>
    </rPh>
    <rPh sb="169" eb="171">
      <t>カンロ</t>
    </rPh>
    <rPh sb="172" eb="173">
      <t>オオ</t>
    </rPh>
    <rPh sb="174" eb="176">
      <t>ソンザイ</t>
    </rPh>
    <rPh sb="180" eb="182">
      <t>コウシン</t>
    </rPh>
    <rPh sb="187" eb="192">
      <t>ヒヨウタイコウカ</t>
    </rPh>
    <rPh sb="196" eb="198">
      <t>ジュウブン</t>
    </rPh>
    <rPh sb="198" eb="200">
      <t>カミ</t>
    </rPh>
    <rPh sb="202" eb="204">
      <t>ヒツヨウ</t>
    </rPh>
    <rPh sb="208" eb="209">
      <t>キュウ</t>
    </rPh>
    <rPh sb="209" eb="211">
      <t>カンイ</t>
    </rPh>
    <rPh sb="211" eb="213">
      <t>スイドウ</t>
    </rPh>
    <rPh sb="213" eb="215">
      <t>クイキ</t>
    </rPh>
    <rPh sb="216" eb="218">
      <t>コンゴ</t>
    </rPh>
    <rPh sb="219" eb="221">
      <t>ウンヨウ</t>
    </rPh>
    <rPh sb="227" eb="229">
      <t>シセツ</t>
    </rPh>
    <rPh sb="230" eb="233">
      <t>トウハイゴウ</t>
    </rPh>
    <rPh sb="234" eb="236">
      <t>キュウスイ</t>
    </rPh>
    <rPh sb="236" eb="238">
      <t>クイキ</t>
    </rPh>
    <rPh sb="239" eb="241">
      <t>ミナオ</t>
    </rPh>
    <rPh sb="245" eb="246">
      <t>ア</t>
    </rPh>
    <rPh sb="247" eb="248">
      <t>カタ</t>
    </rPh>
    <rPh sb="253" eb="255">
      <t>ミナオ</t>
    </rPh>
    <rPh sb="257" eb="259">
      <t>ケントウ</t>
    </rPh>
    <rPh sb="260" eb="262">
      <t>ヒツヨウ</t>
    </rPh>
    <rPh sb="269" eb="270">
      <t>オモ</t>
    </rPh>
    <phoneticPr fontId="4"/>
  </si>
  <si>
    <t>　単年度の収支については累積欠損金は発生しておらず、現在は健全な経営を行うことができているが、人口減少に伴う給水人口の減少が進み、料金収入は減少傾向である。今後、資金についても減少していく見込みであり、厳しい運営となっていくことが予想される。そのため、料金収入については将来的な料金改定を検討している。
　事業を運営していくうえで、必要な投資については避けられないため、更新等に係る費用は十分に精査し、綿密な計画の基、行っていく必要がある。また、給水原価の上昇を抑えるため、費用の抑制に努めるなどの経営努力を引き続き行い、現在の経営を維持できるよう努めていく。</t>
    <rPh sb="1" eb="4">
      <t>タンネンド</t>
    </rPh>
    <rPh sb="5" eb="7">
      <t>シュウシ</t>
    </rPh>
    <rPh sb="12" eb="14">
      <t>ルイセキ</t>
    </rPh>
    <rPh sb="14" eb="16">
      <t>ケッソン</t>
    </rPh>
    <rPh sb="16" eb="17">
      <t>キン</t>
    </rPh>
    <rPh sb="18" eb="20">
      <t>ハッセイ</t>
    </rPh>
    <rPh sb="26" eb="28">
      <t>ゲンザイ</t>
    </rPh>
    <rPh sb="29" eb="31">
      <t>ケンゼン</t>
    </rPh>
    <rPh sb="32" eb="34">
      <t>ケイエイ</t>
    </rPh>
    <rPh sb="35" eb="36">
      <t>オコナ</t>
    </rPh>
    <rPh sb="47" eb="49">
      <t>ジンコウ</t>
    </rPh>
    <rPh sb="49" eb="51">
      <t>ゲンショウ</t>
    </rPh>
    <rPh sb="52" eb="53">
      <t>トモナ</t>
    </rPh>
    <rPh sb="54" eb="56">
      <t>キュウスイ</t>
    </rPh>
    <rPh sb="56" eb="58">
      <t>ジンコウ</t>
    </rPh>
    <rPh sb="59" eb="61">
      <t>ゲンショウ</t>
    </rPh>
    <rPh sb="62" eb="63">
      <t>スス</t>
    </rPh>
    <rPh sb="65" eb="67">
      <t>リョウキン</t>
    </rPh>
    <rPh sb="67" eb="69">
      <t>シュウニュウ</t>
    </rPh>
    <rPh sb="70" eb="72">
      <t>ゲンショウ</t>
    </rPh>
    <rPh sb="72" eb="74">
      <t>ケイコウ</t>
    </rPh>
    <rPh sb="78" eb="80">
      <t>コンゴ</t>
    </rPh>
    <rPh sb="81" eb="83">
      <t>シキン</t>
    </rPh>
    <rPh sb="88" eb="90">
      <t>ゲンショウ</t>
    </rPh>
    <rPh sb="94" eb="96">
      <t>ミコ</t>
    </rPh>
    <rPh sb="101" eb="102">
      <t>キビ</t>
    </rPh>
    <rPh sb="104" eb="106">
      <t>ウンエイ</t>
    </rPh>
    <rPh sb="115" eb="117">
      <t>ヨソウ</t>
    </rPh>
    <rPh sb="126" eb="130">
      <t>リョウキンシュウニュウ</t>
    </rPh>
    <rPh sb="135" eb="138">
      <t>ショウライテキ</t>
    </rPh>
    <rPh sb="139" eb="141">
      <t>リョウキン</t>
    </rPh>
    <rPh sb="141" eb="143">
      <t>カイテイ</t>
    </rPh>
    <rPh sb="144" eb="146">
      <t>ケントウ</t>
    </rPh>
    <rPh sb="153" eb="155">
      <t>ジギョウ</t>
    </rPh>
    <rPh sb="156" eb="158">
      <t>ウンエイ</t>
    </rPh>
    <rPh sb="166" eb="168">
      <t>ヒツヨウ</t>
    </rPh>
    <rPh sb="169" eb="171">
      <t>トウシ</t>
    </rPh>
    <rPh sb="176" eb="177">
      <t>サ</t>
    </rPh>
    <rPh sb="185" eb="187">
      <t>コウシン</t>
    </rPh>
    <rPh sb="187" eb="188">
      <t>トウ</t>
    </rPh>
    <rPh sb="189" eb="190">
      <t>カカ</t>
    </rPh>
    <rPh sb="191" eb="193">
      <t>ヒヨウ</t>
    </rPh>
    <rPh sb="194" eb="196">
      <t>ジュウブン</t>
    </rPh>
    <rPh sb="197" eb="199">
      <t>セイサ</t>
    </rPh>
    <rPh sb="201" eb="203">
      <t>メンミツ</t>
    </rPh>
    <rPh sb="204" eb="206">
      <t>ケイカク</t>
    </rPh>
    <rPh sb="207" eb="208">
      <t>モト</t>
    </rPh>
    <rPh sb="209" eb="210">
      <t>オコナ</t>
    </rPh>
    <rPh sb="214" eb="216">
      <t>ヒツヨウ</t>
    </rPh>
    <rPh sb="223" eb="225">
      <t>キュウスイ</t>
    </rPh>
    <rPh sb="225" eb="227">
      <t>ゲンカ</t>
    </rPh>
    <rPh sb="228" eb="230">
      <t>ジョウショウ</t>
    </rPh>
    <rPh sb="231" eb="232">
      <t>オサ</t>
    </rPh>
    <rPh sb="237" eb="239">
      <t>ヒヨウ</t>
    </rPh>
    <rPh sb="240" eb="242">
      <t>ヨクセイ</t>
    </rPh>
    <rPh sb="243" eb="244">
      <t>ツト</t>
    </rPh>
    <rPh sb="249" eb="251">
      <t>ケイエイ</t>
    </rPh>
    <rPh sb="251" eb="253">
      <t>ドリョク</t>
    </rPh>
    <rPh sb="254" eb="255">
      <t>ヒ</t>
    </rPh>
    <rPh sb="256" eb="257">
      <t>ツヅ</t>
    </rPh>
    <rPh sb="258" eb="259">
      <t>オコナ</t>
    </rPh>
    <rPh sb="261" eb="263">
      <t>ゲンザイ</t>
    </rPh>
    <rPh sb="264" eb="266">
      <t>ケイエイ</t>
    </rPh>
    <rPh sb="267" eb="269">
      <t>イジ</t>
    </rPh>
    <rPh sb="274" eb="275">
      <t>ツト</t>
    </rPh>
    <phoneticPr fontId="4"/>
  </si>
  <si>
    <t>　経常収支比率は昨年度より減少したが、100％以上を維持している。ただ、減少幅が類似団体平均よりも大きいので、注意が必要。流動比率については、昨年度よりも大幅に増加した。現金等の資産増加よりも、返済する企業債の額が減ったことによる、負債の減少が大きな要因である。今後、料金収入は減少していく見込みであるため、現金等の残高については注視していく必要がある。
　料金回収率については昨年度よりも若干の減となったが、100％以上を維持できている。特に現年度分の料金収納率は99％を超え、概ね順調に回収できている。しかし逆の意味で捉えれば、人口減少に比例し給水人口も減少している中で、現状以上に数値を上げることは難しいとも言え、安定した給水収益の確保が今後の課題となる。利益を確保するために、経常費用の抑制と有収水量の向上に努める必要がある。
　有収率については年々減少しているが、要因としては有収水量の減少よりも、管路漏水による総配水量の増加が大きい。管路経年化率からも見て取れるように、管路の老朽化が進んでおり、昨年度同様、老朽化した管路より漏水が散見された。箇所ごとに修繕し対応しているが、根本的に布設替えが必要な箇所もあり、布設替えについては計画的に行っていく。</t>
    <rPh sb="1" eb="3">
      <t>ケイジョウ</t>
    </rPh>
    <rPh sb="3" eb="5">
      <t>シュウシ</t>
    </rPh>
    <rPh sb="5" eb="7">
      <t>ヒリツ</t>
    </rPh>
    <rPh sb="8" eb="11">
      <t>サクネンド</t>
    </rPh>
    <rPh sb="13" eb="15">
      <t>ゲンショウ</t>
    </rPh>
    <rPh sb="23" eb="25">
      <t>イジョウ</t>
    </rPh>
    <rPh sb="26" eb="28">
      <t>イジ</t>
    </rPh>
    <rPh sb="55" eb="57">
      <t>チュウイ</t>
    </rPh>
    <rPh sb="58" eb="60">
      <t>ヒツヨウ</t>
    </rPh>
    <rPh sb="61" eb="63">
      <t>リュウドウ</t>
    </rPh>
    <rPh sb="63" eb="65">
      <t>ヒリツ</t>
    </rPh>
    <rPh sb="71" eb="73">
      <t>サクネン</t>
    </rPh>
    <rPh sb="73" eb="74">
      <t>ド</t>
    </rPh>
    <rPh sb="77" eb="79">
      <t>オオハバ</t>
    </rPh>
    <rPh sb="80" eb="82">
      <t>ゾウカ</t>
    </rPh>
    <rPh sb="85" eb="87">
      <t>ゲンキン</t>
    </rPh>
    <rPh sb="87" eb="88">
      <t>トウ</t>
    </rPh>
    <rPh sb="89" eb="91">
      <t>シサン</t>
    </rPh>
    <rPh sb="91" eb="93">
      <t>ゾウカ</t>
    </rPh>
    <rPh sb="97" eb="99">
      <t>ヘンサイ</t>
    </rPh>
    <rPh sb="101" eb="103">
      <t>キギョウ</t>
    </rPh>
    <rPh sb="103" eb="104">
      <t>サイ</t>
    </rPh>
    <rPh sb="105" eb="106">
      <t>ガク</t>
    </rPh>
    <rPh sb="107" eb="108">
      <t>ヘ</t>
    </rPh>
    <rPh sb="116" eb="118">
      <t>フサイ</t>
    </rPh>
    <rPh sb="119" eb="121">
      <t>ゲンショウ</t>
    </rPh>
    <rPh sb="122" eb="123">
      <t>オオ</t>
    </rPh>
    <rPh sb="125" eb="127">
      <t>ヨウイン</t>
    </rPh>
    <rPh sb="131" eb="133">
      <t>コンゴ</t>
    </rPh>
    <rPh sb="134" eb="136">
      <t>リョウキン</t>
    </rPh>
    <rPh sb="136" eb="138">
      <t>シュウニュウ</t>
    </rPh>
    <rPh sb="139" eb="141">
      <t>ゲンショウ</t>
    </rPh>
    <rPh sb="145" eb="147">
      <t>ミコ</t>
    </rPh>
    <rPh sb="154" eb="156">
      <t>ゲンキン</t>
    </rPh>
    <rPh sb="156" eb="157">
      <t>トウ</t>
    </rPh>
    <rPh sb="158" eb="160">
      <t>ザンダカ</t>
    </rPh>
    <rPh sb="165" eb="167">
      <t>チュウシ</t>
    </rPh>
    <rPh sb="171" eb="173">
      <t>ヒツヨウ</t>
    </rPh>
    <rPh sb="179" eb="181">
      <t>リョウキン</t>
    </rPh>
    <rPh sb="181" eb="183">
      <t>カイシュウ</t>
    </rPh>
    <rPh sb="183" eb="184">
      <t>リツ</t>
    </rPh>
    <rPh sb="189" eb="192">
      <t>サクネンド</t>
    </rPh>
    <rPh sb="195" eb="197">
      <t>ジャッカン</t>
    </rPh>
    <rPh sb="198" eb="199">
      <t>ゲン</t>
    </rPh>
    <rPh sb="209" eb="211">
      <t>イジョウ</t>
    </rPh>
    <rPh sb="212" eb="214">
      <t>イジ</t>
    </rPh>
    <rPh sb="220" eb="221">
      <t>トク</t>
    </rPh>
    <rPh sb="222" eb="223">
      <t>ゲン</t>
    </rPh>
    <rPh sb="223" eb="225">
      <t>ネンド</t>
    </rPh>
    <rPh sb="225" eb="226">
      <t>ブン</t>
    </rPh>
    <rPh sb="227" eb="229">
      <t>リョウキン</t>
    </rPh>
    <rPh sb="229" eb="231">
      <t>シュウノウ</t>
    </rPh>
    <rPh sb="231" eb="232">
      <t>リツ</t>
    </rPh>
    <rPh sb="237" eb="238">
      <t>コ</t>
    </rPh>
    <rPh sb="240" eb="241">
      <t>オオム</t>
    </rPh>
    <rPh sb="242" eb="244">
      <t>ジュンチョウ</t>
    </rPh>
    <rPh sb="245" eb="247">
      <t>カイシュウ</t>
    </rPh>
    <rPh sb="256" eb="257">
      <t>ギャク</t>
    </rPh>
    <rPh sb="258" eb="260">
      <t>イミ</t>
    </rPh>
    <rPh sb="261" eb="262">
      <t>トラ</t>
    </rPh>
    <rPh sb="266" eb="268">
      <t>ジンコウ</t>
    </rPh>
    <rPh sb="268" eb="270">
      <t>ゲンショウ</t>
    </rPh>
    <rPh sb="271" eb="273">
      <t>ヒレイ</t>
    </rPh>
    <rPh sb="274" eb="276">
      <t>キュウスイ</t>
    </rPh>
    <rPh sb="276" eb="278">
      <t>ジンコウ</t>
    </rPh>
    <rPh sb="279" eb="281">
      <t>ゲンショウ</t>
    </rPh>
    <rPh sb="285" eb="286">
      <t>ナカ</t>
    </rPh>
    <rPh sb="288" eb="290">
      <t>ゲンジョウ</t>
    </rPh>
    <rPh sb="290" eb="292">
      <t>イジョウ</t>
    </rPh>
    <rPh sb="293" eb="295">
      <t>スウチ</t>
    </rPh>
    <rPh sb="296" eb="297">
      <t>ア</t>
    </rPh>
    <rPh sb="302" eb="303">
      <t>ムズカ</t>
    </rPh>
    <rPh sb="307" eb="308">
      <t>イ</t>
    </rPh>
    <rPh sb="310" eb="312">
      <t>アンテイ</t>
    </rPh>
    <rPh sb="314" eb="316">
      <t>キュウスイ</t>
    </rPh>
    <rPh sb="316" eb="318">
      <t>シュウエキ</t>
    </rPh>
    <rPh sb="319" eb="321">
      <t>カクホ</t>
    </rPh>
    <rPh sb="322" eb="324">
      <t>コンゴ</t>
    </rPh>
    <rPh sb="325" eb="327">
      <t>カダイ</t>
    </rPh>
    <rPh sb="331" eb="333">
      <t>リエキ</t>
    </rPh>
    <rPh sb="334" eb="336">
      <t>カクホ</t>
    </rPh>
    <rPh sb="342" eb="344">
      <t>ケイジョウ</t>
    </rPh>
    <rPh sb="344" eb="346">
      <t>ヒヨウ</t>
    </rPh>
    <rPh sb="347" eb="349">
      <t>ヨクセイ</t>
    </rPh>
    <rPh sb="350" eb="352">
      <t>ユウシュウ</t>
    </rPh>
    <rPh sb="352" eb="354">
      <t>スイリョウ</t>
    </rPh>
    <rPh sb="355" eb="357">
      <t>コウジョウ</t>
    </rPh>
    <rPh sb="358" eb="359">
      <t>ツト</t>
    </rPh>
    <rPh sb="361" eb="363">
      <t>ヒツヨウ</t>
    </rPh>
    <rPh sb="369" eb="371">
      <t>ユウシュウ</t>
    </rPh>
    <rPh sb="371" eb="372">
      <t>リツ</t>
    </rPh>
    <rPh sb="377" eb="379">
      <t>ネンネン</t>
    </rPh>
    <rPh sb="379" eb="381">
      <t>ゲンショウ</t>
    </rPh>
    <rPh sb="387" eb="389">
      <t>ヨウイン</t>
    </rPh>
    <rPh sb="393" eb="395">
      <t>ユウシュウ</t>
    </rPh>
    <rPh sb="395" eb="397">
      <t>スイリョウ</t>
    </rPh>
    <rPh sb="398" eb="400">
      <t>ゲンショウ</t>
    </rPh>
    <rPh sb="404" eb="406">
      <t>カンロ</t>
    </rPh>
    <rPh sb="406" eb="408">
      <t>ロウスイ</t>
    </rPh>
    <rPh sb="411" eb="412">
      <t>ソウ</t>
    </rPh>
    <rPh sb="412" eb="414">
      <t>ハイスイ</t>
    </rPh>
    <rPh sb="414" eb="415">
      <t>リョウ</t>
    </rPh>
    <rPh sb="416" eb="418">
      <t>ゾウカ</t>
    </rPh>
    <rPh sb="419" eb="420">
      <t>オオ</t>
    </rPh>
    <rPh sb="423" eb="425">
      <t>カンロ</t>
    </rPh>
    <rPh sb="425" eb="428">
      <t>ケイネンカ</t>
    </rPh>
    <rPh sb="428" eb="429">
      <t>リツ</t>
    </rPh>
    <rPh sb="432" eb="433">
      <t>ミ</t>
    </rPh>
    <rPh sb="434" eb="435">
      <t>ト</t>
    </rPh>
    <rPh sb="441" eb="443">
      <t>カンロ</t>
    </rPh>
    <rPh sb="444" eb="447">
      <t>ロウキュウカ</t>
    </rPh>
    <rPh sb="448" eb="449">
      <t>スス</t>
    </rPh>
    <rPh sb="454" eb="457">
      <t>サクネンド</t>
    </rPh>
    <rPh sb="457" eb="459">
      <t>ドウヨウ</t>
    </rPh>
    <rPh sb="460" eb="463">
      <t>ロウキュウカ</t>
    </rPh>
    <rPh sb="465" eb="467">
      <t>カンロ</t>
    </rPh>
    <rPh sb="469" eb="471">
      <t>ロウスイ</t>
    </rPh>
    <rPh sb="472" eb="474">
      <t>サンケン</t>
    </rPh>
    <rPh sb="478" eb="480">
      <t>カショ</t>
    </rPh>
    <rPh sb="483" eb="485">
      <t>シュウゼン</t>
    </rPh>
    <rPh sb="486" eb="488">
      <t>タイオウ</t>
    </rPh>
    <rPh sb="494" eb="497">
      <t>コンポンテキ</t>
    </rPh>
    <rPh sb="498" eb="501">
      <t>フセツガ</t>
    </rPh>
    <rPh sb="503" eb="505">
      <t>ヒツヨウ</t>
    </rPh>
    <rPh sb="506" eb="508">
      <t>カショ</t>
    </rPh>
    <rPh sb="512" eb="514">
      <t>フセツ</t>
    </rPh>
    <rPh sb="514" eb="515">
      <t>カ</t>
    </rPh>
    <rPh sb="521" eb="524">
      <t>ケイカクテキ</t>
    </rPh>
    <rPh sb="525" eb="52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</si>
</sst>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0.72</c:v>
                </c:pt>
                <c:pt idx="1">
                  <c:v>0.55000000000000004</c:v>
                </c:pt>
                <c:pt idx="2" formatCode="#,##0.00;&quot;△&quot;#,##0.00">
                  <c:v>0</c:v>
                </c:pt>
                <c:pt idx="3">
                  <c:v>0.27</c:v>
                </c:pt>
                <c:pt idx="4">
                  <c:v>0.03</c:v>
                </c:pt>
              </c:numCache>
            </c:numRef>
          </c:val>
          <c:extLst>
            <c:ext xmlns:c16="http://schemas.microsoft.com/office/drawing/2014/chart" uri="{C3380CC4-5D6E-409C-BE32-E72D297353CC}">
              <c16:uniqueId val="{00000000-2B47-493B-BE3F-DE91269DA2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2B47-493B-BE3F-DE91269DA2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62.5</c:v>
                </c:pt>
                <c:pt idx="1">
                  <c:v>56.13</c:v>
                </c:pt>
                <c:pt idx="2">
                  <c:v>57.58</c:v>
                </c:pt>
                <c:pt idx="3">
                  <c:v>58.59</c:v>
                </c:pt>
                <c:pt idx="4">
                  <c:v>58.89</c:v>
                </c:pt>
              </c:numCache>
            </c:numRef>
          </c:val>
          <c:extLst>
            <c:ext xmlns:c16="http://schemas.microsoft.com/office/drawing/2014/chart" uri="{C3380CC4-5D6E-409C-BE32-E72D297353CC}">
              <c16:uniqueId val="{00000000-89DE-45EB-B33D-7FC52A0CBC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89DE-45EB-B33D-7FC52A0CBC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73.08</c:v>
                </c:pt>
                <c:pt idx="1">
                  <c:v>79.39</c:v>
                </c:pt>
                <c:pt idx="2">
                  <c:v>77.16</c:v>
                </c:pt>
                <c:pt idx="3">
                  <c:v>74.75</c:v>
                </c:pt>
                <c:pt idx="4">
                  <c:v>73.209999999999994</c:v>
                </c:pt>
              </c:numCache>
            </c:numRef>
          </c:val>
          <c:extLst>
            <c:ext xmlns:c16="http://schemas.microsoft.com/office/drawing/2014/chart" uri="{C3380CC4-5D6E-409C-BE32-E72D297353CC}">
              <c16:uniqueId val="{00000000-C216-4B77-BC06-7A642BDE22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C216-4B77-BC06-7A642BDE22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103.14</c:v>
                </c:pt>
                <c:pt idx="1">
                  <c:v>106.21</c:v>
                </c:pt>
                <c:pt idx="2">
                  <c:v>110.72</c:v>
                </c:pt>
                <c:pt idx="3">
                  <c:v>110.74</c:v>
                </c:pt>
                <c:pt idx="4">
                  <c:v>104.33</c:v>
                </c:pt>
              </c:numCache>
            </c:numRef>
          </c:val>
          <c:extLst>
            <c:ext xmlns:c16="http://schemas.microsoft.com/office/drawing/2014/chart" uri="{C3380CC4-5D6E-409C-BE32-E72D297353CC}">
              <c16:uniqueId val="{00000000-4888-4EF4-94C9-ECED8FA529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4888-4EF4-94C9-ECED8FA529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51.42</c:v>
                </c:pt>
                <c:pt idx="1">
                  <c:v>53.13</c:v>
                </c:pt>
                <c:pt idx="2">
                  <c:v>55.11</c:v>
                </c:pt>
                <c:pt idx="3">
                  <c:v>56.86</c:v>
                </c:pt>
                <c:pt idx="4">
                  <c:v>58.36</c:v>
                </c:pt>
              </c:numCache>
            </c:numRef>
          </c:val>
          <c:extLst>
            <c:ext xmlns:c16="http://schemas.microsoft.com/office/drawing/2014/chart" uri="{C3380CC4-5D6E-409C-BE32-E72D297353CC}">
              <c16:uniqueId val="{00000000-FC8D-45E0-9DE2-F7A05EF263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FC8D-45E0-9DE2-F7A05EF263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4.7300000000000004</c:v>
                </c:pt>
                <c:pt idx="1">
                  <c:v>9.94</c:v>
                </c:pt>
                <c:pt idx="2">
                  <c:v>10.1</c:v>
                </c:pt>
                <c:pt idx="3">
                  <c:v>14.15</c:v>
                </c:pt>
                <c:pt idx="4">
                  <c:v>15.53</c:v>
                </c:pt>
              </c:numCache>
            </c:numRef>
          </c:val>
          <c:extLst>
            <c:ext xmlns:c16="http://schemas.microsoft.com/office/drawing/2014/chart" uri="{C3380CC4-5D6E-409C-BE32-E72D297353CC}">
              <c16:uniqueId val="{00000000-0432-430E-BB91-EC902BA8F9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0432-430E-BB91-EC902BA8F9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84-4AD2-8D57-F0C7B78CC4B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4A84-4AD2-8D57-F0C7B78CC4B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370.4</c:v>
                </c:pt>
                <c:pt idx="1">
                  <c:v>273.23</c:v>
                </c:pt>
                <c:pt idx="2">
                  <c:v>329.02</c:v>
                </c:pt>
                <c:pt idx="3">
                  <c:v>401.03</c:v>
                </c:pt>
                <c:pt idx="4">
                  <c:v>494.72</c:v>
                </c:pt>
              </c:numCache>
            </c:numRef>
          </c:val>
          <c:extLst>
            <c:ext xmlns:c16="http://schemas.microsoft.com/office/drawing/2014/chart" uri="{C3380CC4-5D6E-409C-BE32-E72D297353CC}">
              <c16:uniqueId val="{00000000-4BC6-4FFD-99F4-3AF27D9281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4BC6-4FFD-99F4-3AF27D9281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480.72</c:v>
                </c:pt>
                <c:pt idx="1">
                  <c:v>442.38</c:v>
                </c:pt>
                <c:pt idx="2">
                  <c:v>397.02</c:v>
                </c:pt>
                <c:pt idx="3">
                  <c:v>368.04</c:v>
                </c:pt>
                <c:pt idx="4">
                  <c:v>337.13</c:v>
                </c:pt>
              </c:numCache>
            </c:numRef>
          </c:val>
          <c:extLst>
            <c:ext xmlns:c16="http://schemas.microsoft.com/office/drawing/2014/chart" uri="{C3380CC4-5D6E-409C-BE32-E72D297353CC}">
              <c16:uniqueId val="{00000000-01F0-4361-95D2-2237D9CF3FF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01F0-4361-95D2-2237D9CF3FF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97.94</c:v>
                </c:pt>
                <c:pt idx="1">
                  <c:v>98.62</c:v>
                </c:pt>
                <c:pt idx="2">
                  <c:v>105.2</c:v>
                </c:pt>
                <c:pt idx="3">
                  <c:v>103.5</c:v>
                </c:pt>
                <c:pt idx="4">
                  <c:v>101.21</c:v>
                </c:pt>
              </c:numCache>
            </c:numRef>
          </c:val>
          <c:extLst>
            <c:ext xmlns:c16="http://schemas.microsoft.com/office/drawing/2014/chart" uri="{C3380CC4-5D6E-409C-BE32-E72D297353CC}">
              <c16:uniqueId val="{00000000-A440-424B-BAE1-94782D92B7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A440-424B-BAE1-94782D92B7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276.61</c:v>
                </c:pt>
                <c:pt idx="1">
                  <c:v>275.32</c:v>
                </c:pt>
                <c:pt idx="2">
                  <c:v>258.39</c:v>
                </c:pt>
                <c:pt idx="3">
                  <c:v>264.05</c:v>
                </c:pt>
                <c:pt idx="4">
                  <c:v>270.02</c:v>
                </c:pt>
              </c:numCache>
            </c:numRef>
          </c:val>
          <c:extLst>
            <c:ext xmlns:c16="http://schemas.microsoft.com/office/drawing/2014/chart" uri="{C3380CC4-5D6E-409C-BE32-E72D297353CC}">
              <c16:uniqueId val="{00000000-9812-418D-8A75-7582260958B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9812-418D-8A75-7582260958B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遊佐町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12796</v>
      </c>
      <c r="AM8" s="45"/>
      <c r="AN8" s="45"/>
      <c r="AO8" s="45"/>
      <c r="AP8" s="45"/>
      <c r="AQ8" s="45"/>
      <c r="AR8" s="45"/>
      <c r="AS8" s="45"/>
      <c r="AT8" s="46">
        <f>データ!$S$6</f>
        <v>208.39</v>
      </c>
      <c r="AU8" s="47"/>
      <c r="AV8" s="47"/>
      <c r="AW8" s="47"/>
      <c r="AX8" s="47"/>
      <c r="AY8" s="47"/>
      <c r="AZ8" s="47"/>
      <c r="BA8" s="47"/>
      <c r="BB8" s="48">
        <f>データ!$T$6</f>
        <v>61.4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73.34</v>
      </c>
      <c r="J10" s="47"/>
      <c r="K10" s="47"/>
      <c r="L10" s="47"/>
      <c r="M10" s="47"/>
      <c r="N10" s="47"/>
      <c r="O10" s="81"/>
      <c r="P10" s="48">
        <f>データ!$P$6</f>
        <v>99.52</v>
      </c>
      <c r="Q10" s="48"/>
      <c r="R10" s="48"/>
      <c r="S10" s="48"/>
      <c r="T10" s="48"/>
      <c r="U10" s="48"/>
      <c r="V10" s="48"/>
      <c r="W10" s="45">
        <f>データ!$Q$6</f>
        <v>5280</v>
      </c>
      <c r="X10" s="45"/>
      <c r="Y10" s="45"/>
      <c r="Z10" s="45"/>
      <c r="AA10" s="45"/>
      <c r="AB10" s="45"/>
      <c r="AC10" s="45"/>
      <c r="AD10" s="2"/>
      <c r="AE10" s="2"/>
      <c r="AF10" s="2"/>
      <c r="AG10" s="2"/>
      <c r="AH10" s="2"/>
      <c r="AI10" s="2"/>
      <c r="AJ10" s="2"/>
      <c r="AK10" s="2"/>
      <c r="AL10" s="45">
        <f>データ!$U$6</f>
        <v>12496</v>
      </c>
      <c r="AM10" s="45"/>
      <c r="AN10" s="45"/>
      <c r="AO10" s="45"/>
      <c r="AP10" s="45"/>
      <c r="AQ10" s="45"/>
      <c r="AR10" s="45"/>
      <c r="AS10" s="45"/>
      <c r="AT10" s="46">
        <f>データ!$V$6</f>
        <v>70.81</v>
      </c>
      <c r="AU10" s="47"/>
      <c r="AV10" s="47"/>
      <c r="AW10" s="47"/>
      <c r="AX10" s="47"/>
      <c r="AY10" s="47"/>
      <c r="AZ10" s="47"/>
      <c r="BA10" s="47"/>
      <c r="BB10" s="48">
        <f>データ!$W$6</f>
        <v>176.47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DPdlKRQ9pnmyoWcuCXm+9S3k2/vG9d6oV+c+ejB2BZh2wEkThdjZdAkJI4tdsrS7482IDxPPz6p3hBQ2nN1uQ==" saltValue="3HNkiahBBni2bO8ovBhxv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64611</v>
      </c>
      <c r="D6" s="20">
        <f t="shared" si="3"/>
        <v>46</v>
      </c>
      <c r="E6" s="20">
        <f t="shared" si="3"/>
        <v>1</v>
      </c>
      <c r="F6" s="20">
        <f t="shared" si="3"/>
        <v>0</v>
      </c>
      <c r="G6" s="20">
        <f t="shared" si="3"/>
        <v>1</v>
      </c>
      <c r="H6" s="20" t="str">
        <f t="shared" si="3"/>
        <v>山形県　遊佐町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73.34</v>
      </c>
      <c r="P6" s="21">
        <f t="shared" si="3"/>
        <v>99.52</v>
      </c>
      <c r="Q6" s="21">
        <f t="shared" si="3"/>
        <v>5280</v>
      </c>
      <c r="R6" s="21">
        <f t="shared" si="3"/>
        <v>12796</v>
      </c>
      <c r="S6" s="21">
        <f t="shared" si="3"/>
        <v>208.39</v>
      </c>
      <c r="T6" s="21">
        <f t="shared" si="3"/>
        <v>61.4</v>
      </c>
      <c r="U6" s="21">
        <f t="shared" si="3"/>
        <v>12496</v>
      </c>
      <c r="V6" s="21">
        <f t="shared" si="3"/>
        <v>70.81</v>
      </c>
      <c r="W6" s="21">
        <f t="shared" si="3"/>
        <v>176.47</v>
      </c>
      <c r="X6" s="22">
        <f>IF(X7="",NA(),X7)</f>
        <v>103.14</v>
      </c>
      <c r="Y6" s="22">
        <f t="shared" ref="Y6:AG6" si="4">IF(Y7="",NA(),Y7)</f>
        <v>106.21</v>
      </c>
      <c r="Z6" s="22">
        <f t="shared" si="4"/>
        <v>110.72</v>
      </c>
      <c r="AA6" s="22">
        <f t="shared" si="4"/>
        <v>110.74</v>
      </c>
      <c r="AB6" s="22">
        <f t="shared" si="4"/>
        <v>104.33</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370.4</v>
      </c>
      <c r="AU6" s="22">
        <f t="shared" ref="AU6:BC6" si="6">IF(AU7="",NA(),AU7)</f>
        <v>273.23</v>
      </c>
      <c r="AV6" s="22">
        <f t="shared" si="6"/>
        <v>329.02</v>
      </c>
      <c r="AW6" s="22">
        <f t="shared" si="6"/>
        <v>401.03</v>
      </c>
      <c r="AX6" s="22">
        <f t="shared" si="6"/>
        <v>494.72</v>
      </c>
      <c r="AY6" s="22">
        <f t="shared" si="6"/>
        <v>359.7</v>
      </c>
      <c r="AZ6" s="22">
        <f t="shared" si="6"/>
        <v>362.93</v>
      </c>
      <c r="BA6" s="22">
        <f t="shared" si="6"/>
        <v>371.81</v>
      </c>
      <c r="BB6" s="22">
        <f t="shared" si="6"/>
        <v>384.23</v>
      </c>
      <c r="BC6" s="22">
        <f t="shared" si="6"/>
        <v>364.3</v>
      </c>
      <c r="BD6" s="21" t="str">
        <f>IF(BD7="","",IF(BD7="-","【-】","【"&amp;SUBSTITUTE(TEXT(BD7,"#,##0.00"),"-","△")&amp;"】"))</f>
        <v>【252.29】</v>
      </c>
      <c r="BE6" s="22">
        <f>IF(BE7="",NA(),BE7)</f>
        <v>480.72</v>
      </c>
      <c r="BF6" s="22">
        <f t="shared" ref="BF6:BN6" si="7">IF(BF7="",NA(),BF7)</f>
        <v>442.38</v>
      </c>
      <c r="BG6" s="22">
        <f t="shared" si="7"/>
        <v>397.02</v>
      </c>
      <c r="BH6" s="22">
        <f t="shared" si="7"/>
        <v>368.04</v>
      </c>
      <c r="BI6" s="22">
        <f t="shared" si="7"/>
        <v>337.13</v>
      </c>
      <c r="BJ6" s="22">
        <f t="shared" si="7"/>
        <v>447.01</v>
      </c>
      <c r="BK6" s="22">
        <f t="shared" si="7"/>
        <v>439.05</v>
      </c>
      <c r="BL6" s="22">
        <f t="shared" si="7"/>
        <v>465.85</v>
      </c>
      <c r="BM6" s="22">
        <f t="shared" si="7"/>
        <v>439.43</v>
      </c>
      <c r="BN6" s="22">
        <f t="shared" si="7"/>
        <v>438.41</v>
      </c>
      <c r="BO6" s="21" t="str">
        <f>IF(BO7="","",IF(BO7="-","【-】","【"&amp;SUBSTITUTE(TEXT(BO7,"#,##0.00"),"-","△")&amp;"】"))</f>
        <v>【268.07】</v>
      </c>
      <c r="BP6" s="22">
        <f>IF(BP7="",NA(),BP7)</f>
        <v>97.94</v>
      </c>
      <c r="BQ6" s="22">
        <f t="shared" ref="BQ6:BY6" si="8">IF(BQ7="",NA(),BQ7)</f>
        <v>98.62</v>
      </c>
      <c r="BR6" s="22">
        <f t="shared" si="8"/>
        <v>105.2</v>
      </c>
      <c r="BS6" s="22">
        <f t="shared" si="8"/>
        <v>103.5</v>
      </c>
      <c r="BT6" s="22">
        <f t="shared" si="8"/>
        <v>101.21</v>
      </c>
      <c r="BU6" s="22">
        <f t="shared" si="8"/>
        <v>95.81</v>
      </c>
      <c r="BV6" s="22">
        <f t="shared" si="8"/>
        <v>95.26</v>
      </c>
      <c r="BW6" s="22">
        <f t="shared" si="8"/>
        <v>92.39</v>
      </c>
      <c r="BX6" s="22">
        <f t="shared" si="8"/>
        <v>94.41</v>
      </c>
      <c r="BY6" s="22">
        <f t="shared" si="8"/>
        <v>90.96</v>
      </c>
      <c r="BZ6" s="21" t="str">
        <f>IF(BZ7="","",IF(BZ7="-","【-】","【"&amp;SUBSTITUTE(TEXT(BZ7,"#,##0.00"),"-","△")&amp;"】"))</f>
        <v>【97.47】</v>
      </c>
      <c r="CA6" s="22">
        <f>IF(CA7="",NA(),CA7)</f>
        <v>276.61</v>
      </c>
      <c r="CB6" s="22">
        <f t="shared" ref="CB6:CJ6" si="9">IF(CB7="",NA(),CB7)</f>
        <v>275.32</v>
      </c>
      <c r="CC6" s="22">
        <f t="shared" si="9"/>
        <v>258.39</v>
      </c>
      <c r="CD6" s="22">
        <f t="shared" si="9"/>
        <v>264.05</v>
      </c>
      <c r="CE6" s="22">
        <f t="shared" si="9"/>
        <v>270.02</v>
      </c>
      <c r="CF6" s="22">
        <f t="shared" si="9"/>
        <v>189.58</v>
      </c>
      <c r="CG6" s="22">
        <f t="shared" si="9"/>
        <v>192.82</v>
      </c>
      <c r="CH6" s="22">
        <f t="shared" si="9"/>
        <v>192.98</v>
      </c>
      <c r="CI6" s="22">
        <f t="shared" si="9"/>
        <v>192.13</v>
      </c>
      <c r="CJ6" s="22">
        <f t="shared" si="9"/>
        <v>197.04</v>
      </c>
      <c r="CK6" s="21" t="str">
        <f>IF(CK7="","",IF(CK7="-","【-】","【"&amp;SUBSTITUTE(TEXT(CK7,"#,##0.00"),"-","△")&amp;"】"))</f>
        <v>【174.75】</v>
      </c>
      <c r="CL6" s="22">
        <f>IF(CL7="",NA(),CL7)</f>
        <v>62.5</v>
      </c>
      <c r="CM6" s="22">
        <f t="shared" ref="CM6:CU6" si="10">IF(CM7="",NA(),CM7)</f>
        <v>56.13</v>
      </c>
      <c r="CN6" s="22">
        <f t="shared" si="10"/>
        <v>57.58</v>
      </c>
      <c r="CO6" s="22">
        <f t="shared" si="10"/>
        <v>58.59</v>
      </c>
      <c r="CP6" s="22">
        <f t="shared" si="10"/>
        <v>58.89</v>
      </c>
      <c r="CQ6" s="22">
        <f t="shared" si="10"/>
        <v>55.22</v>
      </c>
      <c r="CR6" s="22">
        <f t="shared" si="10"/>
        <v>54.05</v>
      </c>
      <c r="CS6" s="22">
        <f t="shared" si="10"/>
        <v>54.43</v>
      </c>
      <c r="CT6" s="22">
        <f t="shared" si="10"/>
        <v>53.87</v>
      </c>
      <c r="CU6" s="22">
        <f t="shared" si="10"/>
        <v>54.49</v>
      </c>
      <c r="CV6" s="21" t="str">
        <f>IF(CV7="","",IF(CV7="-","【-】","【"&amp;SUBSTITUTE(TEXT(CV7,"#,##0.00"),"-","△")&amp;"】"))</f>
        <v>【59.97】</v>
      </c>
      <c r="CW6" s="22">
        <f>IF(CW7="",NA(),CW7)</f>
        <v>73.08</v>
      </c>
      <c r="CX6" s="22">
        <f t="shared" ref="CX6:DF6" si="11">IF(CX7="",NA(),CX7)</f>
        <v>79.39</v>
      </c>
      <c r="CY6" s="22">
        <f t="shared" si="11"/>
        <v>77.16</v>
      </c>
      <c r="CZ6" s="22">
        <f t="shared" si="11"/>
        <v>74.75</v>
      </c>
      <c r="DA6" s="22">
        <f t="shared" si="11"/>
        <v>73.209999999999994</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51.42</v>
      </c>
      <c r="DI6" s="22">
        <f t="shared" ref="DI6:DQ6" si="12">IF(DI7="",NA(),DI7)</f>
        <v>53.13</v>
      </c>
      <c r="DJ6" s="22">
        <f t="shared" si="12"/>
        <v>55.11</v>
      </c>
      <c r="DK6" s="22">
        <f t="shared" si="12"/>
        <v>56.86</v>
      </c>
      <c r="DL6" s="22">
        <f t="shared" si="12"/>
        <v>58.36</v>
      </c>
      <c r="DM6" s="22">
        <f t="shared" si="12"/>
        <v>47.97</v>
      </c>
      <c r="DN6" s="22">
        <f t="shared" si="12"/>
        <v>49.12</v>
      </c>
      <c r="DO6" s="22">
        <f t="shared" si="12"/>
        <v>49.39</v>
      </c>
      <c r="DP6" s="22">
        <f t="shared" si="12"/>
        <v>50.75</v>
      </c>
      <c r="DQ6" s="22">
        <f t="shared" si="12"/>
        <v>51.72</v>
      </c>
      <c r="DR6" s="21" t="str">
        <f>IF(DR7="","",IF(DR7="-","【-】","【"&amp;SUBSTITUTE(TEXT(DR7,"#,##0.00"),"-","△")&amp;"】"))</f>
        <v>【51.51】</v>
      </c>
      <c r="DS6" s="22">
        <f>IF(DS7="",NA(),DS7)</f>
        <v>4.7300000000000004</v>
      </c>
      <c r="DT6" s="22">
        <f t="shared" ref="DT6:EB6" si="13">IF(DT7="",NA(),DT7)</f>
        <v>9.94</v>
      </c>
      <c r="DU6" s="22">
        <f t="shared" si="13"/>
        <v>10.1</v>
      </c>
      <c r="DV6" s="22">
        <f t="shared" si="13"/>
        <v>14.15</v>
      </c>
      <c r="DW6" s="22">
        <f t="shared" si="13"/>
        <v>15.53</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0.72</v>
      </c>
      <c r="EE6" s="22">
        <f t="shared" ref="EE6:EM6" si="14">IF(EE7="",NA(),EE7)</f>
        <v>0.55000000000000004</v>
      </c>
      <c r="EF6" s="21">
        <f t="shared" si="14"/>
        <v>0</v>
      </c>
      <c r="EG6" s="22">
        <f t="shared" si="14"/>
        <v>0.27</v>
      </c>
      <c r="EH6" s="22">
        <f t="shared" si="14"/>
        <v>0.03</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64611</v>
      </c>
      <c r="D7" s="24">
        <v>46</v>
      </c>
      <c r="E7" s="24">
        <v>1</v>
      </c>
      <c r="F7" s="24">
        <v>0</v>
      </c>
      <c r="G7" s="24">
        <v>1</v>
      </c>
      <c r="H7" s="24" t="s">
        <v>93</v>
      </c>
      <c r="I7" s="24" t="s">
        <v>94</v>
      </c>
      <c r="J7" s="24" t="s">
        <v>95</v>
      </c>
      <c r="K7" s="24" t="s">
        <v>96</v>
      </c>
      <c r="L7" s="24" t="s">
        <v>97</v>
      </c>
      <c r="M7" s="24" t="s">
        <v>98</v>
      </c>
      <c r="N7" s="25" t="s">
        <v>99</v>
      </c>
      <c r="O7" s="25">
        <v>73.34</v>
      </c>
      <c r="P7" s="25">
        <v>99.52</v>
      </c>
      <c r="Q7" s="25">
        <v>5280</v>
      </c>
      <c r="R7" s="25">
        <v>12796</v>
      </c>
      <c r="S7" s="25">
        <v>208.39</v>
      </c>
      <c r="T7" s="25">
        <v>61.4</v>
      </c>
      <c r="U7" s="25">
        <v>12496</v>
      </c>
      <c r="V7" s="25">
        <v>70.81</v>
      </c>
      <c r="W7" s="25">
        <v>176.47</v>
      </c>
      <c r="X7" s="25">
        <v>103.14</v>
      </c>
      <c r="Y7" s="25">
        <v>106.21</v>
      </c>
      <c r="Z7" s="25">
        <v>110.72</v>
      </c>
      <c r="AA7" s="25">
        <v>110.74</v>
      </c>
      <c r="AB7" s="25">
        <v>104.33</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370.4</v>
      </c>
      <c r="AU7" s="25">
        <v>273.23</v>
      </c>
      <c r="AV7" s="25">
        <v>329.02</v>
      </c>
      <c r="AW7" s="25">
        <v>401.03</v>
      </c>
      <c r="AX7" s="25">
        <v>494.72</v>
      </c>
      <c r="AY7" s="25">
        <v>359.7</v>
      </c>
      <c r="AZ7" s="25">
        <v>362.93</v>
      </c>
      <c r="BA7" s="25">
        <v>371.81</v>
      </c>
      <c r="BB7" s="25">
        <v>384.23</v>
      </c>
      <c r="BC7" s="25">
        <v>364.3</v>
      </c>
      <c r="BD7" s="25">
        <v>252.29</v>
      </c>
      <c r="BE7" s="25">
        <v>480.72</v>
      </c>
      <c r="BF7" s="25">
        <v>442.38</v>
      </c>
      <c r="BG7" s="25">
        <v>397.02</v>
      </c>
      <c r="BH7" s="25">
        <v>368.04</v>
      </c>
      <c r="BI7" s="25">
        <v>337.13</v>
      </c>
      <c r="BJ7" s="25">
        <v>447.01</v>
      </c>
      <c r="BK7" s="25">
        <v>439.05</v>
      </c>
      <c r="BL7" s="25">
        <v>465.85</v>
      </c>
      <c r="BM7" s="25">
        <v>439.43</v>
      </c>
      <c r="BN7" s="25">
        <v>438.41</v>
      </c>
      <c r="BO7" s="25">
        <v>268.07</v>
      </c>
      <c r="BP7" s="25">
        <v>97.94</v>
      </c>
      <c r="BQ7" s="25">
        <v>98.62</v>
      </c>
      <c r="BR7" s="25">
        <v>105.2</v>
      </c>
      <c r="BS7" s="25">
        <v>103.5</v>
      </c>
      <c r="BT7" s="25">
        <v>101.21</v>
      </c>
      <c r="BU7" s="25">
        <v>95.81</v>
      </c>
      <c r="BV7" s="25">
        <v>95.26</v>
      </c>
      <c r="BW7" s="25">
        <v>92.39</v>
      </c>
      <c r="BX7" s="25">
        <v>94.41</v>
      </c>
      <c r="BY7" s="25">
        <v>90.96</v>
      </c>
      <c r="BZ7" s="25">
        <v>97.47</v>
      </c>
      <c r="CA7" s="25">
        <v>276.61</v>
      </c>
      <c r="CB7" s="25">
        <v>275.32</v>
      </c>
      <c r="CC7" s="25">
        <v>258.39</v>
      </c>
      <c r="CD7" s="25">
        <v>264.05</v>
      </c>
      <c r="CE7" s="25">
        <v>270.02</v>
      </c>
      <c r="CF7" s="25">
        <v>189.58</v>
      </c>
      <c r="CG7" s="25">
        <v>192.82</v>
      </c>
      <c r="CH7" s="25">
        <v>192.98</v>
      </c>
      <c r="CI7" s="25">
        <v>192.13</v>
      </c>
      <c r="CJ7" s="25">
        <v>197.04</v>
      </c>
      <c r="CK7" s="25">
        <v>174.75</v>
      </c>
      <c r="CL7" s="25">
        <v>62.5</v>
      </c>
      <c r="CM7" s="25">
        <v>56.13</v>
      </c>
      <c r="CN7" s="25">
        <v>57.58</v>
      </c>
      <c r="CO7" s="25">
        <v>58.59</v>
      </c>
      <c r="CP7" s="25">
        <v>58.89</v>
      </c>
      <c r="CQ7" s="25">
        <v>55.22</v>
      </c>
      <c r="CR7" s="25">
        <v>54.05</v>
      </c>
      <c r="CS7" s="25">
        <v>54.43</v>
      </c>
      <c r="CT7" s="25">
        <v>53.87</v>
      </c>
      <c r="CU7" s="25">
        <v>54.49</v>
      </c>
      <c r="CV7" s="25">
        <v>59.97</v>
      </c>
      <c r="CW7" s="25">
        <v>73.08</v>
      </c>
      <c r="CX7" s="25">
        <v>79.39</v>
      </c>
      <c r="CY7" s="25">
        <v>77.16</v>
      </c>
      <c r="CZ7" s="25">
        <v>74.75</v>
      </c>
      <c r="DA7" s="25">
        <v>73.209999999999994</v>
      </c>
      <c r="DB7" s="25">
        <v>80.930000000000007</v>
      </c>
      <c r="DC7" s="25">
        <v>80.510000000000005</v>
      </c>
      <c r="DD7" s="25">
        <v>79.44</v>
      </c>
      <c r="DE7" s="25">
        <v>79.489999999999995</v>
      </c>
      <c r="DF7" s="25">
        <v>78.8</v>
      </c>
      <c r="DG7" s="25">
        <v>89.76</v>
      </c>
      <c r="DH7" s="25">
        <v>51.42</v>
      </c>
      <c r="DI7" s="25">
        <v>53.13</v>
      </c>
      <c r="DJ7" s="25">
        <v>55.11</v>
      </c>
      <c r="DK7" s="25">
        <v>56.86</v>
      </c>
      <c r="DL7" s="25">
        <v>58.36</v>
      </c>
      <c r="DM7" s="25">
        <v>47.97</v>
      </c>
      <c r="DN7" s="25">
        <v>49.12</v>
      </c>
      <c r="DO7" s="25">
        <v>49.39</v>
      </c>
      <c r="DP7" s="25">
        <v>50.75</v>
      </c>
      <c r="DQ7" s="25">
        <v>51.72</v>
      </c>
      <c r="DR7" s="25">
        <v>51.51</v>
      </c>
      <c r="DS7" s="25">
        <v>4.7300000000000004</v>
      </c>
      <c r="DT7" s="25">
        <v>9.94</v>
      </c>
      <c r="DU7" s="25">
        <v>10.1</v>
      </c>
      <c r="DV7" s="25">
        <v>14.15</v>
      </c>
      <c r="DW7" s="25">
        <v>15.53</v>
      </c>
      <c r="DX7" s="25">
        <v>15.33</v>
      </c>
      <c r="DY7" s="25">
        <v>16.760000000000002</v>
      </c>
      <c r="DZ7" s="25">
        <v>18.57</v>
      </c>
      <c r="EA7" s="25">
        <v>21.14</v>
      </c>
      <c r="EB7" s="25">
        <v>22.12</v>
      </c>
      <c r="EC7" s="25">
        <v>23.75</v>
      </c>
      <c r="ED7" s="25">
        <v>0.72</v>
      </c>
      <c r="EE7" s="25">
        <v>0.55000000000000004</v>
      </c>
      <c r="EF7" s="25">
        <v>0</v>
      </c>
      <c r="EG7" s="25">
        <v>0.27</v>
      </c>
      <c r="EH7" s="25">
        <v>0.03</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