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1gesui\"/>
    </mc:Choice>
  </mc:AlternateContent>
  <workbookProtection workbookAlgorithmName="SHA-512" workbookHashValue="xwU4i2Y4xDR9AAsGyP43icTDqmUrpN+NkBmWOFKvdbMkDO4fFT81mChWBuwoXx5xmdhy1bac/ShTAHWI20PCWg==" workbookSaltValue="gFYdz4hFNqM85h5UjR1T+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F85" i="4"/>
  <c r="E85" i="4"/>
  <c r="AT10" i="4"/>
  <c r="AL10" i="4"/>
  <c r="I10" i="4"/>
  <c r="AL8" i="4"/>
  <c r="P8" i="4"/>
  <c r="I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<sst xmlns="http://schemas.openxmlformats.org/spreadsheetml/2006/main" count="257" uniqueCount="116">
  <si>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</si>
  <si>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</si>
  <si>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</si>
  <si>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</si>
  <si>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</si>
  <si>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</si>
  <si>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</si>
  <si>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</si>
  <si>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</si>
  <si>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</si>
  <si>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</si>
  <si>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</si>
  <si>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</si>
  <si>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</si>
  <si>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</si>
  <si>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</si>
  <si>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</si>
  <si>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</si>
  <si>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</si>
  <si>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</si>
  <si>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</si>
  <si>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</si>
  <si>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</si>
  <si>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</si>
  <si>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</si>
  <si>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</si>
  <si>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</si>
  <si>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</si>
  <si>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</si>
  <si>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</si>
  <si>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</si>
  <si>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</si>
  <si>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</si>
  <si>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</si>
  <si>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</si>
  <si>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</si>
  <si>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</si>
  <si>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</si>
  <si>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</si>
  <si>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</si>
  <si>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</si>
  <si>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</si>
  <si>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</si>
  <si>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</si>
  <si>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</si>
  <si>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</si>
  <si>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</si>
  <si>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</si>
  <si>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</si>
  <si>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</si>
  <si>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</si>
  <si>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</si>
  <si>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</si>
  <si>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</si>
  <si>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</si>
  <si>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</si>
  <si>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</si>
  <si>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</si>
  <si>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</si>
  <si>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</si>
  <si>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</si>
  <si>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</si>
  <si>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</si>
  <si>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</si>
  <si>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</si>
  <si>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</si>
  <si>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</si>
  <si>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</si>
  <si>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</si>
  <si>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</si>
  <si>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</si>
  <si>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</si>
  <si>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</si>
  <si>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</si>
  <si>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</si>
  <si>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</si>
  <si>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</si>
  <si>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</si>
  <si>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</si>
  <si>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</si>
  <si>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</si>
  <si>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</si>
  <si>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</si>
  <si>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</si>
  <si>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</si>
  <si>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</si>
  <si>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</si>
  <si>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</si>
  <si>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</si>
  <si>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</si>
  <si>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</si>
  <si>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</si>
  <si>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</si>
  <si>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</si>
  <si>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</si>
  <si>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</si>
  <si>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東根市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</si>
  <si>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</si>
  <si>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</si>
  <si>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</si>
  <si>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</si>
  <si>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</si>
  <si>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</si>
  <si>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</si>
  <si>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</si>
  <si>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</si>
  <si>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</si>
  <si>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</si>
  <si>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</si>
  <si>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</si>
  <si>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</si>
  <si>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</si>
  <si>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</si>
  <si>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　令和２年度より地方公営企業法を適用したため、令和２年度以降の数値となっています。
「①経常収支比率」
　前年度比0.01ポイント減の100.78％であり、100％を超えていることから経営の安全性は確保されています。
「③流動比率」
　１年以内に支払わなければならない負債を賄えていないことを示しているが、負債の多くは建設改良費に充てた企業債が占めています。今後、企業債償還金は徐々に減少する予定であることから、流動比率についても増加する見込みです。
「④企業債残高対事業規模比率」
　類似団体平均と比較して低い水準にあり、今後も引き続き償還の財源確保に努めます。
「⑥汚水処理原価</t>
    </r>
    <r>
      <rPr>
        <sz val="11"/>
        <rFont val="ＭＳ ゴシック"/>
        <family val="3"/>
        <charset val="128"/>
      </rPr>
      <t>」
　有収水量が増加傾向にあるものの、前年度比0.93円増の173.42円となっている。今後、維持管理費の削減、有収水量の増加を図ることで汚水処理原価を減少に努めます。
「⑧水洗化率」
　類似団体平均と比較しても大きな差はなく、安定した使用料収入を図るため、今後</t>
    </r>
    <r>
      <rPr>
        <sz val="11"/>
        <color theme="1"/>
        <rFont val="ＭＳ ゴシック"/>
        <family val="3"/>
        <charset val="128"/>
      </rPr>
      <t>も継続的に普及啓発等による水洗化率の更なる向上に努めます。</t>
    </r>
    <rPh sb="1" eb="3">
      <t>レイワ</t>
    </rPh>
    <rPh sb="4" eb="6">
      <t>ネンド</t>
    </rPh>
    <rPh sb="8" eb="10">
      <t>チホウ</t>
    </rPh>
    <rPh sb="10" eb="12">
      <t>コウエイ</t>
    </rPh>
    <rPh sb="12" eb="14">
      <t>キギョウ</t>
    </rPh>
    <rPh sb="14" eb="15">
      <t>ホウ</t>
    </rPh>
    <rPh sb="16" eb="18">
      <t>テキヨウ</t>
    </rPh>
    <rPh sb="23" eb="25">
      <t>レイワ</t>
    </rPh>
    <rPh sb="26" eb="27">
      <t>ネン</t>
    </rPh>
    <rPh sb="27" eb="28">
      <t>ド</t>
    </rPh>
    <rPh sb="28" eb="30">
      <t>イコウ</t>
    </rPh>
    <rPh sb="31" eb="33">
      <t>スウチ</t>
    </rPh>
    <rPh sb="44" eb="46">
      <t>ケイジョウ</t>
    </rPh>
    <rPh sb="46" eb="48">
      <t>シュウシ</t>
    </rPh>
    <rPh sb="48" eb="50">
      <t>ヒリツ</t>
    </rPh>
    <rPh sb="53" eb="56">
      <t>ゼンネンド</t>
    </rPh>
    <rPh sb="56" eb="57">
      <t>ヒ</t>
    </rPh>
    <rPh sb="65" eb="66">
      <t>ゲン</t>
    </rPh>
    <rPh sb="83" eb="84">
      <t>コ</t>
    </rPh>
    <rPh sb="247" eb="249">
      <t>ヘイキン</t>
    </rPh>
    <rPh sb="310" eb="314">
      <t>ゼンネンドヒ</t>
    </rPh>
    <rPh sb="318" eb="319">
      <t>エン</t>
    </rPh>
    <rPh sb="319" eb="320">
      <t>ゾウ</t>
    </rPh>
    <rPh sb="327" eb="328">
      <t>エン</t>
    </rPh>
    <rPh sb="338" eb="343">
      <t>イジカンリヒ</t>
    </rPh>
    <rPh sb="344" eb="346">
      <t>サクゲン</t>
    </rPh>
    <rPh sb="347" eb="351">
      <t>ユウシュウスイリョウ</t>
    </rPh>
    <rPh sb="352" eb="354">
      <t>ゾウカ</t>
    </rPh>
    <rPh sb="355" eb="356">
      <t>ハカ</t>
    </rPh>
    <rPh sb="360" eb="366">
      <t>オスイショリゲンカ</t>
    </rPh>
    <rPh sb="367" eb="369">
      <t>ゲンショウ</t>
    </rPh>
    <rPh sb="370" eb="371">
      <t>ツト</t>
    </rPh>
    <rPh sb="385" eb="387">
      <t>ルイジ</t>
    </rPh>
    <rPh sb="387" eb="389">
      <t>ダンタイ</t>
    </rPh>
    <rPh sb="389" eb="391">
      <t>ヘイキン</t>
    </rPh>
    <rPh sb="392" eb="394">
      <t>ヒカク</t>
    </rPh>
    <rPh sb="397" eb="398">
      <t>オオ</t>
    </rPh>
    <rPh sb="400" eb="401">
      <t>サ</t>
    </rPh>
    <rPh sb="405" eb="407">
      <t>アンテイ</t>
    </rPh>
    <rPh sb="409" eb="412">
      <t>シヨウリョウ</t>
    </rPh>
    <rPh sb="412" eb="414">
      <t>シュウニュウ</t>
    </rPh>
    <rPh sb="415" eb="416">
      <t>ハカ</t>
    </rPh>
    <rPh sb="420" eb="422">
      <t>コンゴ</t>
    </rPh>
    <rPh sb="423" eb="426">
      <t>ケイゾクテキ</t>
    </rPh>
    <rPh sb="427" eb="429">
      <t>フキュウ</t>
    </rPh>
    <rPh sb="429" eb="431">
      <t>ケイハツ</t>
    </rPh>
    <rPh sb="431" eb="432">
      <t>トウ</t>
    </rPh>
    <rPh sb="435" eb="438">
      <t>スイセンカ</t>
    </rPh>
    <rPh sb="438" eb="439">
      <t>リツ</t>
    </rPh>
    <rPh sb="440" eb="441">
      <t>サラ</t>
    </rPh>
    <rPh sb="443" eb="445">
      <t>コウジョウ</t>
    </rPh>
    <rPh sb="446" eb="447">
      <t>ツト</t>
    </rPh>
    <phoneticPr fontId="4"/>
  </si>
  <si>
    <t>　昭和62年に供用開始してから30年を迎え、当時敷設した管渠を中心に設備が老朽化してきています。これに対し、平成26年度より管渠の改修工事（長寿命化工事）に着手しています。
　また、今後、管渠更新に本格的にシフトしていくことを見据え、令和元年度にストックマネジメント計画を策定し、老朽化した施設の改築・更新を行っております。</t>
    <rPh sb="1" eb="3">
      <t>ショウワ</t>
    </rPh>
    <rPh sb="5" eb="6">
      <t>ネン</t>
    </rPh>
    <rPh sb="7" eb="9">
      <t>キョウヨウ</t>
    </rPh>
    <rPh sb="9" eb="11">
      <t>カイシ</t>
    </rPh>
    <rPh sb="17" eb="18">
      <t>ネン</t>
    </rPh>
    <rPh sb="19" eb="20">
      <t>ムカ</t>
    </rPh>
    <rPh sb="22" eb="24">
      <t>トウジ</t>
    </rPh>
    <rPh sb="24" eb="25">
      <t>シキ</t>
    </rPh>
    <rPh sb="25" eb="26">
      <t>セツ</t>
    </rPh>
    <rPh sb="28" eb="30">
      <t>カンキョ</t>
    </rPh>
    <rPh sb="31" eb="33">
      <t>チュウシン</t>
    </rPh>
    <rPh sb="34" eb="36">
      <t>セツビ</t>
    </rPh>
    <rPh sb="37" eb="40">
      <t>ロウキュウカ</t>
    </rPh>
    <rPh sb="51" eb="52">
      <t>タイ</t>
    </rPh>
    <rPh sb="54" eb="56">
      <t>ヘイセイ</t>
    </rPh>
    <rPh sb="58" eb="60">
      <t>ネンド</t>
    </rPh>
    <rPh sb="62" eb="64">
      <t>カンキョ</t>
    </rPh>
    <rPh sb="65" eb="67">
      <t>カイシュウ</t>
    </rPh>
    <rPh sb="67" eb="69">
      <t>コウジ</t>
    </rPh>
    <rPh sb="70" eb="72">
      <t>チョウジュ</t>
    </rPh>
    <rPh sb="72" eb="73">
      <t>イノチ</t>
    </rPh>
    <rPh sb="73" eb="74">
      <t>カ</t>
    </rPh>
    <rPh sb="74" eb="76">
      <t>コウジ</t>
    </rPh>
    <rPh sb="78" eb="80">
      <t>チャクシュ</t>
    </rPh>
    <rPh sb="91" eb="93">
      <t>コンゴ</t>
    </rPh>
    <rPh sb="94" eb="96">
      <t>カンキョ</t>
    </rPh>
    <rPh sb="96" eb="98">
      <t>コウシン</t>
    </rPh>
    <rPh sb="99" eb="102">
      <t>ホンカクテキ</t>
    </rPh>
    <rPh sb="113" eb="115">
      <t>ミス</t>
    </rPh>
    <rPh sb="117" eb="119">
      <t>レイワ</t>
    </rPh>
    <rPh sb="119" eb="120">
      <t>モト</t>
    </rPh>
    <rPh sb="120" eb="122">
      <t>ネンド</t>
    </rPh>
    <rPh sb="133" eb="135">
      <t>ケイカク</t>
    </rPh>
    <rPh sb="136" eb="138">
      <t>サクテイ</t>
    </rPh>
    <rPh sb="140" eb="143">
      <t>ロウキュウカ</t>
    </rPh>
    <rPh sb="145" eb="147">
      <t>シセツ</t>
    </rPh>
    <rPh sb="148" eb="150">
      <t>カイチク</t>
    </rPh>
    <rPh sb="151" eb="153">
      <t>コウシン</t>
    </rPh>
    <rPh sb="154" eb="155">
      <t>オコナ</t>
    </rPh>
    <phoneticPr fontId="4"/>
  </si>
  <si>
    <t>　本市公共下水道事業では、令和２年度から地方公営企業法の適用を行い、同年度中に経営戦略の策定も実施しました。
　今後も人口減少や節水型社会への移行により使用料収入の増加は見込めない状況であります。将来にわたり事業を安定して継続するためには、今以上に公営企業として高い質での財政マネジメントが求められます。
　また、長期的な視点に立った施設の維持管理や更新等に取り組み、経営基盤の強化を図っていく必要があります。
　さらに経営戦略に基づき、継続的な進捗管理を行い成果を検証しながら、適正な財源の確保と投資に努めます。</t>
    <rPh sb="1" eb="3">
      <t>ホンシ</t>
    </rPh>
    <rPh sb="3" eb="5">
      <t>コウキョウ</t>
    </rPh>
    <rPh sb="5" eb="8">
      <t>ゲスイドウ</t>
    </rPh>
    <rPh sb="8" eb="10">
      <t>ジギョウ</t>
    </rPh>
    <rPh sb="20" eb="22">
      <t>チホウ</t>
    </rPh>
    <rPh sb="22" eb="24">
      <t>コウエイ</t>
    </rPh>
    <rPh sb="24" eb="26">
      <t>キギョウ</t>
    </rPh>
    <rPh sb="26" eb="27">
      <t>ホウ</t>
    </rPh>
    <rPh sb="28" eb="30">
      <t>テキヨウ</t>
    </rPh>
    <rPh sb="31" eb="32">
      <t>オコナ</t>
    </rPh>
    <rPh sb="34" eb="38">
      <t>ドウネンドチュウ</t>
    </rPh>
    <rPh sb="39" eb="41">
      <t>ケイエイ</t>
    </rPh>
    <rPh sb="41" eb="43">
      <t>センリャク</t>
    </rPh>
    <rPh sb="44" eb="46">
      <t>サクテイ</t>
    </rPh>
    <rPh sb="47" eb="49">
      <t>ジッシ</t>
    </rPh>
    <rPh sb="56" eb="58">
      <t>コンゴ</t>
    </rPh>
    <rPh sb="59" eb="61">
      <t>ジンコウ</t>
    </rPh>
    <rPh sb="61" eb="63">
      <t>ゲンショウ</t>
    </rPh>
    <rPh sb="64" eb="67">
      <t>セッスイガタ</t>
    </rPh>
    <rPh sb="67" eb="69">
      <t>シャカイ</t>
    </rPh>
    <rPh sb="71" eb="73">
      <t>イコウ</t>
    </rPh>
    <rPh sb="76" eb="79">
      <t>シヨウリョウ</t>
    </rPh>
    <rPh sb="79" eb="81">
      <t>シュウニュウ</t>
    </rPh>
    <rPh sb="82" eb="84">
      <t>ゾウカ</t>
    </rPh>
    <rPh sb="85" eb="87">
      <t>ミコ</t>
    </rPh>
    <rPh sb="90" eb="92">
      <t>ジョウキョウ</t>
    </rPh>
    <rPh sb="98" eb="100">
      <t>ショウライ</t>
    </rPh>
    <rPh sb="104" eb="106">
      <t>ジギョウ</t>
    </rPh>
    <rPh sb="107" eb="109">
      <t>アンテイ</t>
    </rPh>
    <rPh sb="111" eb="113">
      <t>ケイゾク</t>
    </rPh>
    <rPh sb="120" eb="121">
      <t>イマ</t>
    </rPh>
    <rPh sb="121" eb="123">
      <t>イジョウ</t>
    </rPh>
    <rPh sb="124" eb="126">
      <t>コウエイ</t>
    </rPh>
    <rPh sb="126" eb="128">
      <t>キギョウ</t>
    </rPh>
    <rPh sb="131" eb="132">
      <t>タカ</t>
    </rPh>
    <rPh sb="133" eb="134">
      <t>シツ</t>
    </rPh>
    <rPh sb="136" eb="138">
      <t>ザイセイ</t>
    </rPh>
    <rPh sb="145" eb="146">
      <t>モト</t>
    </rPh>
    <rPh sb="157" eb="160">
      <t>チョウキテキ</t>
    </rPh>
    <rPh sb="161" eb="163">
      <t>シテン</t>
    </rPh>
    <rPh sb="164" eb="165">
      <t>タ</t>
    </rPh>
    <rPh sb="167" eb="169">
      <t>シセツ</t>
    </rPh>
    <rPh sb="170" eb="172">
      <t>イジ</t>
    </rPh>
    <rPh sb="172" eb="174">
      <t>カンリ</t>
    </rPh>
    <rPh sb="175" eb="177">
      <t>コウシン</t>
    </rPh>
    <rPh sb="177" eb="178">
      <t>トウ</t>
    </rPh>
    <rPh sb="179" eb="180">
      <t>ト</t>
    </rPh>
    <rPh sb="181" eb="182">
      <t>ク</t>
    </rPh>
    <rPh sb="184" eb="186">
      <t>ケイエイ</t>
    </rPh>
    <rPh sb="186" eb="188">
      <t>キバン</t>
    </rPh>
    <rPh sb="189" eb="191">
      <t>キョウカ</t>
    </rPh>
    <rPh sb="192" eb="193">
      <t>ハカ</t>
    </rPh>
    <rPh sb="197" eb="199">
      <t>ヒツヨウ</t>
    </rPh>
    <rPh sb="210" eb="212">
      <t>ケイエイ</t>
    </rPh>
    <rPh sb="212" eb="214">
      <t>センリャク</t>
    </rPh>
    <rPh sb="215" eb="216">
      <t>モト</t>
    </rPh>
    <rPh sb="219" eb="222">
      <t>ケイゾクテキ</t>
    </rPh>
    <rPh sb="223" eb="225">
      <t>シンチョク</t>
    </rPh>
    <rPh sb="225" eb="227">
      <t>カンリ</t>
    </rPh>
    <rPh sb="228" eb="229">
      <t>オコナ</t>
    </rPh>
    <rPh sb="230" eb="232">
      <t>セイカ</t>
    </rPh>
    <rPh sb="233" eb="235">
      <t>ケンショウ</t>
    </rPh>
    <rPh sb="240" eb="242">
      <t>テキセイ</t>
    </rPh>
    <rPh sb="243" eb="245">
      <t>ザイゲン</t>
    </rPh>
    <rPh sb="246" eb="248">
      <t>カクホ</t>
    </rPh>
    <rPh sb="249" eb="251">
      <t>トウシ</t>
    </rPh>
    <rPh sb="252" eb="253">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</si>
</sst>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F21-46D1-8F62-22391358675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7F21-46D1-8F62-22391358675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F7D-4BA3-8122-9B88F65746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9F7D-4BA3-8122-9B88F65746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93.5</c:v>
                </c:pt>
                <c:pt idx="2">
                  <c:v>93.65</c:v>
                </c:pt>
                <c:pt idx="3">
                  <c:v>93.8</c:v>
                </c:pt>
                <c:pt idx="4">
                  <c:v>93.95</c:v>
                </c:pt>
              </c:numCache>
            </c:numRef>
          </c:val>
          <c:extLst>
            <c:ext xmlns:c16="http://schemas.microsoft.com/office/drawing/2014/chart" uri="{C3380CC4-5D6E-409C-BE32-E72D297353CC}">
              <c16:uniqueId val="{00000000-1157-4764-BC6F-217530D7535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1157-4764-BC6F-217530D7535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102.57</c:v>
                </c:pt>
                <c:pt idx="2">
                  <c:v>100.34</c:v>
                </c:pt>
                <c:pt idx="3">
                  <c:v>100.79</c:v>
                </c:pt>
                <c:pt idx="4">
                  <c:v>100.78</c:v>
                </c:pt>
              </c:numCache>
            </c:numRef>
          </c:val>
          <c:extLst>
            <c:ext xmlns:c16="http://schemas.microsoft.com/office/drawing/2014/chart" uri="{C3380CC4-5D6E-409C-BE32-E72D297353CC}">
              <c16:uniqueId val="{00000000-C2D4-4325-A8AC-D066989FF3B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C2D4-4325-A8AC-D066989FF3B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3.27</c:v>
                </c:pt>
                <c:pt idx="2">
                  <c:v>6.44</c:v>
                </c:pt>
                <c:pt idx="3">
                  <c:v>9.4</c:v>
                </c:pt>
                <c:pt idx="4">
                  <c:v>12.22</c:v>
                </c:pt>
              </c:numCache>
            </c:numRef>
          </c:val>
          <c:extLst>
            <c:ext xmlns:c16="http://schemas.microsoft.com/office/drawing/2014/chart" uri="{C3380CC4-5D6E-409C-BE32-E72D297353CC}">
              <c16:uniqueId val="{00000000-DD4D-46D6-8AAA-F184288E364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DD4D-46D6-8AAA-F184288E364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54A-4A09-8937-58DB2F12E1D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D54A-4A09-8937-58DB2F12E1D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B7A-43D9-979F-90CFF4B4686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EB7A-43D9-979F-90CFF4B4686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34.07</c:v>
                </c:pt>
                <c:pt idx="2">
                  <c:v>38.39</c:v>
                </c:pt>
                <c:pt idx="3">
                  <c:v>51.41</c:v>
                </c:pt>
                <c:pt idx="4">
                  <c:v>66.040000000000006</c:v>
                </c:pt>
              </c:numCache>
            </c:numRef>
          </c:val>
          <c:extLst>
            <c:ext xmlns:c16="http://schemas.microsoft.com/office/drawing/2014/chart" uri="{C3380CC4-5D6E-409C-BE32-E72D297353CC}">
              <c16:uniqueId val="{00000000-4863-4E91-A767-EE74B12D09A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4863-4E91-A767-EE74B12D09A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558.48</c:v>
                </c:pt>
                <c:pt idx="2">
                  <c:v>624.97</c:v>
                </c:pt>
                <c:pt idx="3">
                  <c:v>633.33000000000004</c:v>
                </c:pt>
                <c:pt idx="4">
                  <c:v>636.29999999999995</c:v>
                </c:pt>
              </c:numCache>
            </c:numRef>
          </c:val>
          <c:extLst>
            <c:ext xmlns:c16="http://schemas.microsoft.com/office/drawing/2014/chart" uri="{C3380CC4-5D6E-409C-BE32-E72D297353CC}">
              <c16:uniqueId val="{00000000-E151-450B-B520-6E14D2DA4DC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E151-450B-B520-6E14D2DA4DC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99.87</c:v>
                </c:pt>
                <c:pt idx="2">
                  <c:v>99.56</c:v>
                </c:pt>
                <c:pt idx="3">
                  <c:v>100.14</c:v>
                </c:pt>
                <c:pt idx="4">
                  <c:v>100.04</c:v>
                </c:pt>
              </c:numCache>
            </c:numRef>
          </c:val>
          <c:extLst>
            <c:ext xmlns:c16="http://schemas.microsoft.com/office/drawing/2014/chart" uri="{C3380CC4-5D6E-409C-BE32-E72D297353CC}">
              <c16:uniqueId val="{00000000-2030-4621-9170-F2E0CF4036A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2030-4621-9170-F2E0CF4036A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172.87</c:v>
                </c:pt>
                <c:pt idx="2">
                  <c:v>173.81</c:v>
                </c:pt>
                <c:pt idx="3">
                  <c:v>172.49</c:v>
                </c:pt>
                <c:pt idx="4">
                  <c:v>173.42</c:v>
                </c:pt>
              </c:numCache>
            </c:numRef>
          </c:val>
          <c:extLst>
            <c:ext xmlns:c16="http://schemas.microsoft.com/office/drawing/2014/chart" uri="{C3380CC4-5D6E-409C-BE32-E72D297353CC}">
              <c16:uniqueId val="{00000000-734E-4128-9BC3-88D29193DC6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734E-4128-9BC3-88D29193DC6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東根市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47830</v>
      </c>
      <c r="AM8" s="36"/>
      <c r="AN8" s="36"/>
      <c r="AO8" s="36"/>
      <c r="AP8" s="36"/>
      <c r="AQ8" s="36"/>
      <c r="AR8" s="36"/>
      <c r="AS8" s="36"/>
      <c r="AT8" s="37">
        <f>データ!T6</f>
        <v>206.94</v>
      </c>
      <c r="AU8" s="37"/>
      <c r="AV8" s="37"/>
      <c r="AW8" s="37"/>
      <c r="AX8" s="37"/>
      <c r="AY8" s="37"/>
      <c r="AZ8" s="37"/>
      <c r="BA8" s="37"/>
      <c r="BB8" s="37">
        <f>データ!U6</f>
        <v>231.13</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64.27</v>
      </c>
      <c r="J10" s="37"/>
      <c r="K10" s="37"/>
      <c r="L10" s="37"/>
      <c r="M10" s="37"/>
      <c r="N10" s="37"/>
      <c r="O10" s="37"/>
      <c r="P10" s="37">
        <f>データ!P6</f>
        <v>92.48</v>
      </c>
      <c r="Q10" s="37"/>
      <c r="R10" s="37"/>
      <c r="S10" s="37"/>
      <c r="T10" s="37"/>
      <c r="U10" s="37"/>
      <c r="V10" s="37"/>
      <c r="W10" s="37">
        <f>データ!Q6</f>
        <v>84.66</v>
      </c>
      <c r="X10" s="37"/>
      <c r="Y10" s="37"/>
      <c r="Z10" s="37"/>
      <c r="AA10" s="37"/>
      <c r="AB10" s="37"/>
      <c r="AC10" s="37"/>
      <c r="AD10" s="36">
        <f>データ!R6</f>
        <v>3300</v>
      </c>
      <c r="AE10" s="36"/>
      <c r="AF10" s="36"/>
      <c r="AG10" s="36"/>
      <c r="AH10" s="36"/>
      <c r="AI10" s="36"/>
      <c r="AJ10" s="36"/>
      <c r="AK10" s="2"/>
      <c r="AL10" s="36">
        <f>データ!V6</f>
        <v>43980</v>
      </c>
      <c r="AM10" s="36"/>
      <c r="AN10" s="36"/>
      <c r="AO10" s="36"/>
      <c r="AP10" s="36"/>
      <c r="AQ10" s="36"/>
      <c r="AR10" s="36"/>
      <c r="AS10" s="36"/>
      <c r="AT10" s="37">
        <f>データ!W6</f>
        <v>17.170000000000002</v>
      </c>
      <c r="AU10" s="37"/>
      <c r="AV10" s="37"/>
      <c r="AW10" s="37"/>
      <c r="AX10" s="37"/>
      <c r="AY10" s="37"/>
      <c r="AZ10" s="37"/>
      <c r="BA10" s="37"/>
      <c r="BB10" s="37">
        <f>データ!X6</f>
        <v>2561.44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uyQgTv2zTBuFl9V8eT+AmO8yYTsahniDckEaJmG7QKWZChQiqdHWHZRjYANITlyecvIAvY6BtNfG0Z4JUlaOg==" saltValue="BjT+6e2l5v2JnAk7dgarEg=="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62111</v>
      </c>
      <c r="D6" s="19">
        <f t="shared" si="3"/>
        <v>46</v>
      </c>
      <c r="E6" s="19">
        <f t="shared" si="3"/>
        <v>17</v>
      </c>
      <c r="F6" s="19">
        <f t="shared" si="3"/>
        <v>1</v>
      </c>
      <c r="G6" s="19">
        <f t="shared" si="3"/>
        <v>0</v>
      </c>
      <c r="H6" s="19" t="str">
        <f t="shared" si="3"/>
        <v>山形県　東根市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64.27</v>
      </c>
      <c r="P6" s="20">
        <f t="shared" si="3"/>
        <v>92.48</v>
      </c>
      <c r="Q6" s="20">
        <f t="shared" si="3"/>
        <v>84.66</v>
      </c>
      <c r="R6" s="20">
        <f t="shared" si="3"/>
        <v>3300</v>
      </c>
      <c r="S6" s="20">
        <f t="shared" si="3"/>
        <v>47830</v>
      </c>
      <c r="T6" s="20">
        <f t="shared" si="3"/>
        <v>206.94</v>
      </c>
      <c r="U6" s="20">
        <f t="shared" si="3"/>
        <v>231.13</v>
      </c>
      <c r="V6" s="20">
        <f t="shared" si="3"/>
        <v>43980</v>
      </c>
      <c r="W6" s="20">
        <f t="shared" si="3"/>
        <v>17.170000000000002</v>
      </c>
      <c r="X6" s="20">
        <f t="shared" si="3"/>
        <v>2561.44</v>
      </c>
      <c r="Y6" s="21" t="str">
        <f>IF(Y7="",NA(),Y7)</f>
        <v>-</v>
      </c>
      <c r="Z6" s="21">
        <f t="shared" ref="Z6:AH6" si="4">IF(Z7="",NA(),Z7)</f>
        <v>102.57</v>
      </c>
      <c r="AA6" s="21">
        <f t="shared" si="4"/>
        <v>100.34</v>
      </c>
      <c r="AB6" s="21">
        <f t="shared" si="4"/>
        <v>100.79</v>
      </c>
      <c r="AC6" s="21">
        <f t="shared" si="4"/>
        <v>100.78</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34.07</v>
      </c>
      <c r="AW6" s="21">
        <f t="shared" si="6"/>
        <v>38.39</v>
      </c>
      <c r="AX6" s="21">
        <f t="shared" si="6"/>
        <v>51.41</v>
      </c>
      <c r="AY6" s="21">
        <f t="shared" si="6"/>
        <v>66.040000000000006</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558.48</v>
      </c>
      <c r="BH6" s="21">
        <f t="shared" si="7"/>
        <v>624.97</v>
      </c>
      <c r="BI6" s="21">
        <f t="shared" si="7"/>
        <v>633.33000000000004</v>
      </c>
      <c r="BJ6" s="21">
        <f t="shared" si="7"/>
        <v>636.29999999999995</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99.87</v>
      </c>
      <c r="BS6" s="21">
        <f t="shared" si="8"/>
        <v>99.56</v>
      </c>
      <c r="BT6" s="21">
        <f t="shared" si="8"/>
        <v>100.14</v>
      </c>
      <c r="BU6" s="21">
        <f t="shared" si="8"/>
        <v>100.04</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172.87</v>
      </c>
      <c r="CD6" s="21">
        <f t="shared" si="9"/>
        <v>173.81</v>
      </c>
      <c r="CE6" s="21">
        <f t="shared" si="9"/>
        <v>172.49</v>
      </c>
      <c r="CF6" s="21">
        <f t="shared" si="9"/>
        <v>173.42</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93.5</v>
      </c>
      <c r="CZ6" s="21">
        <f t="shared" si="11"/>
        <v>93.65</v>
      </c>
      <c r="DA6" s="21">
        <f t="shared" si="11"/>
        <v>93.8</v>
      </c>
      <c r="DB6" s="21">
        <f t="shared" si="11"/>
        <v>93.95</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3.27</v>
      </c>
      <c r="DK6" s="21">
        <f t="shared" si="12"/>
        <v>6.44</v>
      </c>
      <c r="DL6" s="21">
        <f t="shared" si="12"/>
        <v>9.4</v>
      </c>
      <c r="DM6" s="21">
        <f t="shared" si="12"/>
        <v>12.22</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62111</v>
      </c>
      <c r="D7" s="23">
        <v>46</v>
      </c>
      <c r="E7" s="23">
        <v>17</v>
      </c>
      <c r="F7" s="23">
        <v>1</v>
      </c>
      <c r="G7" s="23">
        <v>0</v>
      </c>
      <c r="H7" s="23" t="s">
        <v>96</v>
      </c>
      <c r="I7" s="23" t="s">
        <v>97</v>
      </c>
      <c r="J7" s="23" t="s">
        <v>98</v>
      </c>
      <c r="K7" s="23" t="s">
        <v>99</v>
      </c>
      <c r="L7" s="23" t="s">
        <v>100</v>
      </c>
      <c r="M7" s="23" t="s">
        <v>101</v>
      </c>
      <c r="N7" s="24" t="s">
        <v>102</v>
      </c>
      <c r="O7" s="24">
        <v>64.27</v>
      </c>
      <c r="P7" s="24">
        <v>92.48</v>
      </c>
      <c r="Q7" s="24">
        <v>84.66</v>
      </c>
      <c r="R7" s="24">
        <v>3300</v>
      </c>
      <c r="S7" s="24">
        <v>47830</v>
      </c>
      <c r="T7" s="24">
        <v>206.94</v>
      </c>
      <c r="U7" s="24">
        <v>231.13</v>
      </c>
      <c r="V7" s="24">
        <v>43980</v>
      </c>
      <c r="W7" s="24">
        <v>17.170000000000002</v>
      </c>
      <c r="X7" s="24">
        <v>2561.44</v>
      </c>
      <c r="Y7" s="24" t="s">
        <v>102</v>
      </c>
      <c r="Z7" s="24">
        <v>102.57</v>
      </c>
      <c r="AA7" s="24">
        <v>100.34</v>
      </c>
      <c r="AB7" s="24">
        <v>100.79</v>
      </c>
      <c r="AC7" s="24">
        <v>100.78</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34.07</v>
      </c>
      <c r="AW7" s="24">
        <v>38.39</v>
      </c>
      <c r="AX7" s="24">
        <v>51.41</v>
      </c>
      <c r="AY7" s="24">
        <v>66.040000000000006</v>
      </c>
      <c r="AZ7" s="24" t="s">
        <v>102</v>
      </c>
      <c r="BA7" s="24">
        <v>67.930000000000007</v>
      </c>
      <c r="BB7" s="24">
        <v>68.53</v>
      </c>
      <c r="BC7" s="24">
        <v>69.180000000000007</v>
      </c>
      <c r="BD7" s="24">
        <v>76.319999999999993</v>
      </c>
      <c r="BE7" s="24">
        <v>78.430000000000007</v>
      </c>
      <c r="BF7" s="24" t="s">
        <v>102</v>
      </c>
      <c r="BG7" s="24">
        <v>558.48</v>
      </c>
      <c r="BH7" s="24">
        <v>624.97</v>
      </c>
      <c r="BI7" s="24">
        <v>633.33000000000004</v>
      </c>
      <c r="BJ7" s="24">
        <v>636.29999999999995</v>
      </c>
      <c r="BK7" s="24" t="s">
        <v>102</v>
      </c>
      <c r="BL7" s="24">
        <v>857.88</v>
      </c>
      <c r="BM7" s="24">
        <v>825.1</v>
      </c>
      <c r="BN7" s="24">
        <v>789.87</v>
      </c>
      <c r="BO7" s="24">
        <v>749.43</v>
      </c>
      <c r="BP7" s="24">
        <v>630.82000000000005</v>
      </c>
      <c r="BQ7" s="24" t="s">
        <v>102</v>
      </c>
      <c r="BR7" s="24">
        <v>99.87</v>
      </c>
      <c r="BS7" s="24">
        <v>99.56</v>
      </c>
      <c r="BT7" s="24">
        <v>100.14</v>
      </c>
      <c r="BU7" s="24">
        <v>100.04</v>
      </c>
      <c r="BV7" s="24" t="s">
        <v>102</v>
      </c>
      <c r="BW7" s="24">
        <v>94.97</v>
      </c>
      <c r="BX7" s="24">
        <v>97.07</v>
      </c>
      <c r="BY7" s="24">
        <v>98.06</v>
      </c>
      <c r="BZ7" s="24">
        <v>98.46</v>
      </c>
      <c r="CA7" s="24">
        <v>97.81</v>
      </c>
      <c r="CB7" s="24" t="s">
        <v>102</v>
      </c>
      <c r="CC7" s="24">
        <v>172.87</v>
      </c>
      <c r="CD7" s="24">
        <v>173.81</v>
      </c>
      <c r="CE7" s="24">
        <v>172.49</v>
      </c>
      <c r="CF7" s="24">
        <v>173.42</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93.5</v>
      </c>
      <c r="CZ7" s="24">
        <v>93.65</v>
      </c>
      <c r="DA7" s="24">
        <v>93.8</v>
      </c>
      <c r="DB7" s="24">
        <v>93.95</v>
      </c>
      <c r="DC7" s="24" t="s">
        <v>102</v>
      </c>
      <c r="DD7" s="24">
        <v>92.72</v>
      </c>
      <c r="DE7" s="24">
        <v>92.88</v>
      </c>
      <c r="DF7" s="24">
        <v>92.9</v>
      </c>
      <c r="DG7" s="24">
        <v>92.89</v>
      </c>
      <c r="DH7" s="24">
        <v>95.91</v>
      </c>
      <c r="DI7" s="24" t="s">
        <v>102</v>
      </c>
      <c r="DJ7" s="24">
        <v>3.27</v>
      </c>
      <c r="DK7" s="24">
        <v>6.44</v>
      </c>
      <c r="DL7" s="24">
        <v>9.4</v>
      </c>
      <c r="DM7" s="24">
        <v>12.22</v>
      </c>
      <c r="DN7" s="24" t="s">
        <v>102</v>
      </c>
      <c r="DO7" s="24">
        <v>23.79</v>
      </c>
      <c r="DP7" s="24">
        <v>25.66</v>
      </c>
      <c r="DQ7" s="24">
        <v>27.46</v>
      </c>
      <c r="DR7" s="24">
        <v>29.93</v>
      </c>
      <c r="DS7" s="24">
        <v>41.09</v>
      </c>
      <c r="DT7" s="24" t="s">
        <v>102</v>
      </c>
      <c r="DU7" s="24">
        <v>0</v>
      </c>
      <c r="DV7" s="24">
        <v>0</v>
      </c>
      <c r="DW7" s="24">
        <v>0</v>
      </c>
      <c r="DX7" s="24">
        <v>0</v>
      </c>
      <c r="DY7" s="24" t="s">
        <v>102</v>
      </c>
      <c r="DZ7" s="24">
        <v>1.22</v>
      </c>
      <c r="EA7" s="24">
        <v>1.61</v>
      </c>
      <c r="EB7" s="24">
        <v>2.08</v>
      </c>
      <c r="EC7" s="24">
        <v>2.74</v>
      </c>
      <c r="ED7" s="24">
        <v>8.68</v>
      </c>
      <c r="EE7" s="24" t="s">
        <v>102</v>
      </c>
      <c r="EF7" s="24">
        <v>0</v>
      </c>
      <c r="EG7" s="24">
        <v>0</v>
      </c>
      <c r="EH7" s="24">
        <v>0</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2025-01-24T06:58:30Z</dcterms:created>
  <dcterms:modified xsi:type="dcterms:W3CDTF">2025-03-04T01:43:21Z</dcterms:modified>
  <cp:category/>
</cp:coreProperties>
</file>