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
    </mc:Choice>
  </mc:AlternateContent>
  <workbookProtection workbookAlgorithmName="SHA-512" workbookHashValue="4MkuCIwt80Z/EyG4eUSB5Eu1cChspCWgmI8hJk223NBWpSGRDWqwPKR9keKe3JSDV44WHa+weurYZXJmfiXAaw==" workbookSaltValue="RqBOuLuf8Pf2byToOBik4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AD10" i="4" s="1"/>
  <c r="Q6" i="5"/>
  <c r="W10" i="4" s="1"/>
  <c r="P6" i="5"/>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I85" i="4"/>
  <c r="H85" i="4"/>
  <c r="BB10" i="4"/>
  <c r="P10" i="4"/>
  <c r="AT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<sst xmlns="http://schemas.openxmlformats.org/spreadsheetml/2006/main" count="231" uniqueCount="115">
  <si>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</si>
  <si>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</si>
  <si>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</si>
  <si>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</si>
  <si>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</si>
  <si>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</si>
  <si>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</si>
  <si>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</si>
  <si>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</si>
  <si>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</si>
  <si>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</si>
  <si>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</si>
  <si>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</si>
  <si>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</si>
  <si>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</si>
  <si>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</si>
  <si>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</si>
  <si>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</si>
  <si>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</si>
  <si>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</si>
  <si>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</si>
  <si>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</si>
  <si>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</si>
  <si>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</si>
  <si>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</si>
  <si>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</si>
  <si>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</si>
  <si>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</si>
  <si>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</si>
  <si>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</si>
  <si>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</si>
  <si>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</si>
  <si>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</si>
  <si>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</si>
  <si>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</si>
  <si>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</si>
  <si>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</si>
  <si>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</si>
  <si>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</si>
  <si>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</si>
  <si>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</si>
  <si>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</si>
  <si>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</si>
  <si>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</si>
  <si>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</si>
  <si>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</si>
  <si>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</si>
  <si>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</si>
  <si>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</si>
  <si>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</si>
  <si>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</si>
  <si>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</si>
  <si>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</si>
  <si>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</si>
  <si>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</si>
  <si>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</si>
  <si>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</si>
  <si>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</si>
  <si>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</si>
  <si>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</si>
  <si>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</si>
  <si>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</si>
  <si>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</si>
  <si>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</si>
  <si>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</si>
  <si>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</si>
  <si>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</si>
  <si>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</si>
  <si>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</si>
  <si>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</si>
  <si>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</si>
  <si>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</si>
  <si>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</si>
  <si>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</si>
  <si>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</si>
  <si>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</si>
  <si>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</si>
  <si>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</si>
  <si>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</si>
  <si>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</si>
  <si>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</si>
  <si>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</si>
  <si>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</si>
  <si>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</si>
  <si>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</si>
  <si>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</si>
  <si>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</si>
  <si>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</si>
  <si>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</si>
  <si>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</si>
  <si>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</si>
  <si>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</si>
  <si>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</si>
  <si>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</si>
  <si>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</si>
  <si>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</si>
  <si>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</si>
  <si>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</si>
  <si>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</si>
  <si>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</si>
  <si>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</si>
  <si>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</si>
  <si>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</si>
  <si>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</si>
  <si>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</si>
  <si>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</si>
  <si>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</si>
  <si>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</si>
  <si>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</si>
  <si>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</si>
  <si>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</si>
  <si>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</si>
  <si>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①経常収支比率は各年度100％を超えており、経常費用を下水道使用料や一般会計負担金によって賄うことが出来ている。
　②累積欠損金比率は、累積した損失がないため０％である。
　③流動比率については、早い段階で多くの市民の衛生環境を整えるため集中的に汚水管の整備を実施した結果、1年以内に支払うべき企業債償還金が多くなっており、平均値よりも比率が低くなっている。
　④企業債残高対事業規模比率については、企業債未償還残高が多いため平均値よりも高い数値で推移している。新たな企業債借入を償還額以内に抑えることで企業債未償還残高は年々減少しているため、改善の傾向がみられる。
　⑤経費回収率は、修繕費等の汚水処理費の減少により前年度を上回り、令和５年度も事業費用を使用料収入で賄えている状況とされる100％を超えた。
　⑥汚水処理原価は、汚水管整備を短期間で集中的に実施したことで資本費が高くなり、平均値よりも高い水準となっている。
　⑦施設利用率は100％前後で推移しており、実情に合った施設規模であるといえる。
　⑧水洗化率については、未接続解消に向け接続工事の費用に対する支援制度のPR、普及相談員による未接続家庭への訪問での啓発活動等の取り組みを行っており、年々上昇している。</t>
    <rPh sb="60" eb="67">
      <t>ルイセキケッソンキンヒリツ</t>
    </rPh>
    <rPh sb="69" eb="71">
      <t>ルイセキ</t>
    </rPh>
    <rPh sb="73" eb="75">
      <t>ソンシツ</t>
    </rPh>
    <rPh sb="155" eb="156">
      <t>オオ</t>
    </rPh>
    <rPh sb="163" eb="166">
      <t>ヘイキンチ</t>
    </rPh>
    <rPh sb="294" eb="297">
      <t>シュウゼンヒ</t>
    </rPh>
    <rPh sb="297" eb="298">
      <t>ナド</t>
    </rPh>
    <rPh sb="299" eb="301">
      <t>オスイ</t>
    </rPh>
    <rPh sb="301" eb="303">
      <t>ショリ</t>
    </rPh>
    <rPh sb="303" eb="304">
      <t>ヒ</t>
    </rPh>
    <rPh sb="305" eb="307">
      <t>ゲンショウ</t>
    </rPh>
    <rPh sb="310" eb="313">
      <t>ゼンネンド</t>
    </rPh>
    <rPh sb="314" eb="316">
      <t>ウワマワ</t>
    </rPh>
    <rPh sb="318" eb="320">
      <t>レイワ</t>
    </rPh>
    <rPh sb="321" eb="323">
      <t>ネンド</t>
    </rPh>
    <rPh sb="324" eb="328">
      <t>ジギョウヒヨウ</t>
    </rPh>
    <rPh sb="329" eb="334">
      <t>シヨウリョウシュウニュウ</t>
    </rPh>
    <rPh sb="335" eb="336">
      <t>マカナ</t>
    </rPh>
    <rPh sb="340" eb="342">
      <t>ジョウキョウ</t>
    </rPh>
    <rPh sb="351" eb="352">
      <t>コ</t>
    </rPh>
    <rPh sb="366" eb="368">
      <t>オスイ</t>
    </rPh>
    <rPh sb="368" eb="369">
      <t>カン</t>
    </rPh>
    <rPh sb="369" eb="371">
      <t>セイビ</t>
    </rPh>
    <rPh sb="372" eb="375">
      <t>タンキカン</t>
    </rPh>
    <rPh sb="376" eb="379">
      <t>シュウチュウテキ</t>
    </rPh>
    <rPh sb="380" eb="382">
      <t>ジッシ</t>
    </rPh>
    <rPh sb="387" eb="389">
      <t>シホン</t>
    </rPh>
    <rPh sb="389" eb="390">
      <t>ヒ</t>
    </rPh>
    <rPh sb="391" eb="392">
      <t>タカ</t>
    </rPh>
    <rPh sb="396" eb="399">
      <t>ヘイキンチ</t>
    </rPh>
    <rPh sb="519" eb="520">
      <t>ト</t>
    </rPh>
    <rPh sb="521" eb="522">
      <t>ク</t>
    </rPh>
    <rPh sb="524" eb="525">
      <t>オコナ</t>
    </rPh>
    <rPh sb="530" eb="532">
      <t>ネンネン</t>
    </rPh>
    <rPh sb="532" eb="534">
      <t>ジョウショウ</t>
    </rPh>
    <phoneticPr fontId="4"/>
  </si>
  <si>
    <t xml:space="preserve"> ①有形固定資産減価償却率②管渠老朽化率は年々上昇しており、施設や管渠の更新需要が増加している。
　全国平均値や類似団体平均値と比べると、①有形固定資産減価償却率②管渠老朽化率③管渠改善率すべて低い状況である。これは、ストックマネジメント計画に基づき、老朽化した施設・設備の改築、更新については予防保全、費用の平準化等を念頭に実施しているためである。</t>
    <rPh sb="21" eb="23">
      <t>ネンネン</t>
    </rPh>
    <rPh sb="23" eb="25">
      <t>ジョウショウ</t>
    </rPh>
    <rPh sb="30" eb="32">
      <t>シセツ</t>
    </rPh>
    <rPh sb="33" eb="35">
      <t>カンキョ</t>
    </rPh>
    <rPh sb="36" eb="38">
      <t>コウシン</t>
    </rPh>
    <rPh sb="38" eb="40">
      <t>ジュヨウ</t>
    </rPh>
    <phoneticPr fontId="4"/>
  </si>
  <si>
    <t xml:space="preserve"> 本市の下水道事業は、令和４年度に汚水管整備が概成となり、短期間で集中的に整備してきた施設の老朽化が課題となる。今後は汚水管の修繕・改築の増加が見込まれるが、収益の増加を見込むことは困難であり、厳しい経営状況になることが予想される。
　将来にわたって安定的な公共下水道サービスをお客様に提供するために、水洗化率の向上やストックマネジメント計画に基づく効率的かつ計画的な設備投資による費用の平準化等に取り組むとともに、広域化の検討を含め「山形市上下水道事業基本計画ＮＥＸＴビジョン２０２３」の施策を着実に実施し、健全経営を維持できるよう努める。</t>
    <rPh sb="11" eb="13">
      <t>レイワ</t>
    </rPh>
    <rPh sb="14" eb="16">
      <t>ネンド</t>
    </rPh>
    <rPh sb="46" eb="49">
      <t>ロウキュウカ</t>
    </rPh>
    <rPh sb="50" eb="52">
      <t>カダイ</t>
    </rPh>
    <rPh sb="56" eb="58">
      <t>コンゴ</t>
    </rPh>
    <rPh sb="59" eb="62">
      <t>オスイカン</t>
    </rPh>
    <rPh sb="63" eb="65">
      <t>シュウゼン</t>
    </rPh>
    <rPh sb="66" eb="68">
      <t>カイチク</t>
    </rPh>
    <rPh sb="69" eb="71">
      <t>ゾウカ</t>
    </rPh>
    <rPh sb="72" eb="74">
      <t>ミコ</t>
    </rPh>
    <rPh sb="118" eb="120">
      <t>ショウライ</t>
    </rPh>
    <rPh sb="199" eb="200">
      <t>ト</t>
    </rPh>
    <rPh sb="201" eb="202">
      <t>ク</t>
    </rPh>
    <rPh sb="208" eb="211">
      <t>コウイキカ</t>
    </rPh>
    <rPh sb="212" eb="214">
      <t>ケントウ</t>
    </rPh>
    <rPh sb="215" eb="216">
      <t>フク</t>
    </rPh>
    <rPh sb="218" eb="221">
      <t>ヤマガタシ</t>
    </rPh>
    <rPh sb="221" eb="223">
      <t>ジョウゲ</t>
    </rPh>
    <rPh sb="223" eb="225">
      <t>スイドウ</t>
    </rPh>
    <rPh sb="225" eb="227">
      <t>ジギョウ</t>
    </rPh>
    <rPh sb="227" eb="229">
      <t>キホン</t>
    </rPh>
    <rPh sb="229" eb="231">
      <t>ケイカク</t>
    </rPh>
    <rPh sb="248" eb="250">
      <t>チャクジツ</t>
    </rPh>
    <rPh sb="251" eb="253">
      <t>ジッシ</t>
    </rPh>
    <rPh sb="255" eb="257">
      <t>ケンゼン</t>
    </rPh>
    <rPh sb="257" eb="259">
      <t>ケイエイ</t>
    </rPh>
    <rPh sb="260" eb="262">
      <t>イジ</t>
    </rPh>
    <rPh sb="267" eb="26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</si>
</sst>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0.21</c:v>
                </c:pt>
                <c:pt idx="1">
                  <c:v>0.12</c:v>
                </c:pt>
                <c:pt idx="2">
                  <c:v>0.26</c:v>
                </c:pt>
                <c:pt idx="3">
                  <c:v>0.12</c:v>
                </c:pt>
                <c:pt idx="4">
                  <c:v>0.13</c:v>
                </c:pt>
              </c:numCache>
            </c:numRef>
          </c:val>
          <c:extLst>
            <c:ext xmlns:c16="http://schemas.microsoft.com/office/drawing/2014/chart" uri="{C3380CC4-5D6E-409C-BE32-E72D297353CC}">
              <c16:uniqueId val="{00000000-E813-4CD0-951B-02A3D037EF9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0.33</c:v>
                </c:pt>
                <c:pt idx="2">
                  <c:v>0.22</c:v>
                </c:pt>
                <c:pt idx="3">
                  <c:v>0.23</c:v>
                </c:pt>
                <c:pt idx="4">
                  <c:v>0.18</c:v>
                </c:pt>
              </c:numCache>
            </c:numRef>
          </c:val>
          <c:smooth val="0"/>
          <c:extLst>
            <c:ext xmlns:c16="http://schemas.microsoft.com/office/drawing/2014/chart" uri="{C3380CC4-5D6E-409C-BE32-E72D297353CC}">
              <c16:uniqueId val="{00000001-E813-4CD0-951B-02A3D037EF9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98.28</c:v>
                </c:pt>
                <c:pt idx="1">
                  <c:v>102.02</c:v>
                </c:pt>
                <c:pt idx="2">
                  <c:v>98.31</c:v>
                </c:pt>
                <c:pt idx="3">
                  <c:v>96.42</c:v>
                </c:pt>
                <c:pt idx="4">
                  <c:v>98.24</c:v>
                </c:pt>
              </c:numCache>
            </c:numRef>
          </c:val>
          <c:extLst>
            <c:ext xmlns:c16="http://schemas.microsoft.com/office/drawing/2014/chart" uri="{C3380CC4-5D6E-409C-BE32-E72D297353CC}">
              <c16:uniqueId val="{00000000-E9EE-4636-8E34-089C1A16B9E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66.78</c:v>
                </c:pt>
                <c:pt idx="1">
                  <c:v>67</c:v>
                </c:pt>
                <c:pt idx="2">
                  <c:v>66.650000000000006</c:v>
                </c:pt>
                <c:pt idx="3">
                  <c:v>64.45</c:v>
                </c:pt>
                <c:pt idx="4">
                  <c:v>65.11</c:v>
                </c:pt>
              </c:numCache>
            </c:numRef>
          </c:val>
          <c:smooth val="0"/>
          <c:extLst>
            <c:ext xmlns:c16="http://schemas.microsoft.com/office/drawing/2014/chart" uri="{C3380CC4-5D6E-409C-BE32-E72D297353CC}">
              <c16:uniqueId val="{00000001-E9EE-4636-8E34-089C1A16B9E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94.41</c:v>
                </c:pt>
                <c:pt idx="1">
                  <c:v>94.63</c:v>
                </c:pt>
                <c:pt idx="2">
                  <c:v>94.89</c:v>
                </c:pt>
                <c:pt idx="3">
                  <c:v>95.05</c:v>
                </c:pt>
                <c:pt idx="4">
                  <c:v>95.32</c:v>
                </c:pt>
              </c:numCache>
            </c:numRef>
          </c:val>
          <c:extLst>
            <c:ext xmlns:c16="http://schemas.microsoft.com/office/drawing/2014/chart" uri="{C3380CC4-5D6E-409C-BE32-E72D297353CC}">
              <c16:uniqueId val="{00000000-1880-4789-A3B7-792DCC72FCB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94.06</c:v>
                </c:pt>
                <c:pt idx="1">
                  <c:v>94.41</c:v>
                </c:pt>
                <c:pt idx="2">
                  <c:v>94.43</c:v>
                </c:pt>
                <c:pt idx="3">
                  <c:v>94.58</c:v>
                </c:pt>
                <c:pt idx="4">
                  <c:v>94.69</c:v>
                </c:pt>
              </c:numCache>
            </c:numRef>
          </c:val>
          <c:smooth val="0"/>
          <c:extLst>
            <c:ext xmlns:c16="http://schemas.microsoft.com/office/drawing/2014/chart" uri="{C3380CC4-5D6E-409C-BE32-E72D297353CC}">
              <c16:uniqueId val="{00000001-1880-4789-A3B7-792DCC72FCB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101.39</c:v>
                </c:pt>
                <c:pt idx="1">
                  <c:v>101.33</c:v>
                </c:pt>
                <c:pt idx="2">
                  <c:v>101.5</c:v>
                </c:pt>
                <c:pt idx="3">
                  <c:v>101.96</c:v>
                </c:pt>
                <c:pt idx="4">
                  <c:v>102.76</c:v>
                </c:pt>
              </c:numCache>
            </c:numRef>
          </c:val>
          <c:extLst>
            <c:ext xmlns:c16="http://schemas.microsoft.com/office/drawing/2014/chart" uri="{C3380CC4-5D6E-409C-BE32-E72D297353CC}">
              <c16:uniqueId val="{00000000-D4B0-4509-B5F2-624163B3300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111.12</c:v>
                </c:pt>
                <c:pt idx="1">
                  <c:v>109.58</c:v>
                </c:pt>
                <c:pt idx="2">
                  <c:v>109.32</c:v>
                </c:pt>
                <c:pt idx="3">
                  <c:v>108.33</c:v>
                </c:pt>
                <c:pt idx="4">
                  <c:v>107.76</c:v>
                </c:pt>
              </c:numCache>
            </c:numRef>
          </c:val>
          <c:smooth val="0"/>
          <c:extLst>
            <c:ext xmlns:c16="http://schemas.microsoft.com/office/drawing/2014/chart" uri="{C3380CC4-5D6E-409C-BE32-E72D297353CC}">
              <c16:uniqueId val="{00000001-D4B0-4509-B5F2-624163B3300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26.41</c:v>
                </c:pt>
                <c:pt idx="1">
                  <c:v>28.76</c:v>
                </c:pt>
                <c:pt idx="2">
                  <c:v>31.04</c:v>
                </c:pt>
                <c:pt idx="3">
                  <c:v>33.020000000000003</c:v>
                </c:pt>
                <c:pt idx="4">
                  <c:v>34.89</c:v>
                </c:pt>
              </c:numCache>
            </c:numRef>
          </c:val>
          <c:extLst>
            <c:ext xmlns:c16="http://schemas.microsoft.com/office/drawing/2014/chart" uri="{C3380CC4-5D6E-409C-BE32-E72D297353CC}">
              <c16:uniqueId val="{00000000-2533-4978-A25F-92A4F161537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34.33</c:v>
                </c:pt>
                <c:pt idx="1">
                  <c:v>34.15</c:v>
                </c:pt>
                <c:pt idx="2">
                  <c:v>35.53</c:v>
                </c:pt>
                <c:pt idx="3">
                  <c:v>37.51</c:v>
                </c:pt>
                <c:pt idx="4">
                  <c:v>38.869999999999997</c:v>
                </c:pt>
              </c:numCache>
            </c:numRef>
          </c:val>
          <c:smooth val="0"/>
          <c:extLst>
            <c:ext xmlns:c16="http://schemas.microsoft.com/office/drawing/2014/chart" uri="{C3380CC4-5D6E-409C-BE32-E72D297353CC}">
              <c16:uniqueId val="{00000001-2533-4978-A25F-92A4F161537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3.43</c:v>
                </c:pt>
                <c:pt idx="1">
                  <c:v>3.78</c:v>
                </c:pt>
                <c:pt idx="2">
                  <c:v>3.83</c:v>
                </c:pt>
                <c:pt idx="3">
                  <c:v>4.72</c:v>
                </c:pt>
                <c:pt idx="4">
                  <c:v>6</c:v>
                </c:pt>
              </c:numCache>
            </c:numRef>
          </c:val>
          <c:extLst>
            <c:ext xmlns:c16="http://schemas.microsoft.com/office/drawing/2014/chart" uri="{C3380CC4-5D6E-409C-BE32-E72D297353CC}">
              <c16:uniqueId val="{00000000-CE00-47CF-9C0D-5507DC91EC0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5.1100000000000003</c:v>
                </c:pt>
                <c:pt idx="1">
                  <c:v>5.18</c:v>
                </c:pt>
                <c:pt idx="2">
                  <c:v>6.01</c:v>
                </c:pt>
                <c:pt idx="3">
                  <c:v>6.84</c:v>
                </c:pt>
                <c:pt idx="4">
                  <c:v>7.69</c:v>
                </c:pt>
              </c:numCache>
            </c:numRef>
          </c:val>
          <c:smooth val="0"/>
          <c:extLst>
            <c:ext xmlns:c16="http://schemas.microsoft.com/office/drawing/2014/chart" uri="{C3380CC4-5D6E-409C-BE32-E72D297353CC}">
              <c16:uniqueId val="{00000001-CE00-47CF-9C0D-5507DC91EC0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1E-4F85-91FD-5564D9C072E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2.0699999999999998</c:v>
                </c:pt>
                <c:pt idx="1">
                  <c:v>5.97</c:v>
                </c:pt>
                <c:pt idx="2">
                  <c:v>1.54</c:v>
                </c:pt>
                <c:pt idx="3">
                  <c:v>1.28</c:v>
                </c:pt>
                <c:pt idx="4">
                  <c:v>1.02</c:v>
                </c:pt>
              </c:numCache>
            </c:numRef>
          </c:val>
          <c:smooth val="0"/>
          <c:extLst>
            <c:ext xmlns:c16="http://schemas.microsoft.com/office/drawing/2014/chart" uri="{C3380CC4-5D6E-409C-BE32-E72D297353CC}">
              <c16:uniqueId val="{00000001-BE1E-4F85-91FD-5564D9C072E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39.42</c:v>
                </c:pt>
                <c:pt idx="1">
                  <c:v>50.13</c:v>
                </c:pt>
                <c:pt idx="2">
                  <c:v>54.12</c:v>
                </c:pt>
                <c:pt idx="3">
                  <c:v>57.28</c:v>
                </c:pt>
                <c:pt idx="4">
                  <c:v>68.349999999999994</c:v>
                </c:pt>
              </c:numCache>
            </c:numRef>
          </c:val>
          <c:extLst>
            <c:ext xmlns:c16="http://schemas.microsoft.com/office/drawing/2014/chart" uri="{C3380CC4-5D6E-409C-BE32-E72D297353CC}">
              <c16:uniqueId val="{00000000-A968-4E20-B61F-8D7D2AD8798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61.57</c:v>
                </c:pt>
                <c:pt idx="1">
                  <c:v>60.82</c:v>
                </c:pt>
                <c:pt idx="2">
                  <c:v>63.48</c:v>
                </c:pt>
                <c:pt idx="3">
                  <c:v>65.510000000000005</c:v>
                </c:pt>
                <c:pt idx="4">
                  <c:v>72.78</c:v>
                </c:pt>
              </c:numCache>
            </c:numRef>
          </c:val>
          <c:smooth val="0"/>
          <c:extLst>
            <c:ext xmlns:c16="http://schemas.microsoft.com/office/drawing/2014/chart" uri="{C3380CC4-5D6E-409C-BE32-E72D297353CC}">
              <c16:uniqueId val="{00000001-A968-4E20-B61F-8D7D2AD8798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1247.3599999999999</c:v>
                </c:pt>
                <c:pt idx="1">
                  <c:v>1201.96</c:v>
                </c:pt>
                <c:pt idx="2">
                  <c:v>1216.07</c:v>
                </c:pt>
                <c:pt idx="3">
                  <c:v>1137.54</c:v>
                </c:pt>
                <c:pt idx="4">
                  <c:v>1012.37</c:v>
                </c:pt>
              </c:numCache>
            </c:numRef>
          </c:val>
          <c:extLst>
            <c:ext xmlns:c16="http://schemas.microsoft.com/office/drawing/2014/chart" uri="{C3380CC4-5D6E-409C-BE32-E72D297353CC}">
              <c16:uniqueId val="{00000000-836B-4739-B210-81A134502CD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867.39</c:v>
                </c:pt>
                <c:pt idx="1">
                  <c:v>920.83</c:v>
                </c:pt>
                <c:pt idx="2">
                  <c:v>874.02</c:v>
                </c:pt>
                <c:pt idx="3">
                  <c:v>827.43</c:v>
                </c:pt>
                <c:pt idx="4">
                  <c:v>790.32</c:v>
                </c:pt>
              </c:numCache>
            </c:numRef>
          </c:val>
          <c:smooth val="0"/>
          <c:extLst>
            <c:ext xmlns:c16="http://schemas.microsoft.com/office/drawing/2014/chart" uri="{C3380CC4-5D6E-409C-BE32-E72D297353CC}">
              <c16:uniqueId val="{00000001-836B-4739-B210-81A134502CD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100.02</c:v>
                </c:pt>
                <c:pt idx="1">
                  <c:v>100.05</c:v>
                </c:pt>
                <c:pt idx="2">
                  <c:v>99.98</c:v>
                </c:pt>
                <c:pt idx="3">
                  <c:v>100.02</c:v>
                </c:pt>
                <c:pt idx="4">
                  <c:v>100.79</c:v>
                </c:pt>
              </c:numCache>
            </c:numRef>
          </c:val>
          <c:extLst>
            <c:ext xmlns:c16="http://schemas.microsoft.com/office/drawing/2014/chart" uri="{C3380CC4-5D6E-409C-BE32-E72D297353CC}">
              <c16:uniqueId val="{00000000-7A32-443C-9186-9E06BD704B0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100.91</c:v>
                </c:pt>
                <c:pt idx="1">
                  <c:v>99.82</c:v>
                </c:pt>
                <c:pt idx="2">
                  <c:v>100.32</c:v>
                </c:pt>
                <c:pt idx="3">
                  <c:v>99.71</c:v>
                </c:pt>
                <c:pt idx="4">
                  <c:v>98.7</c:v>
                </c:pt>
              </c:numCache>
            </c:numRef>
          </c:val>
          <c:smooth val="0"/>
          <c:extLst>
            <c:ext xmlns:c16="http://schemas.microsoft.com/office/drawing/2014/chart" uri="{C3380CC4-5D6E-409C-BE32-E72D297353CC}">
              <c16:uniqueId val="{00000001-7A32-443C-9186-9E06BD704B0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183.4</c:v>
                </c:pt>
                <c:pt idx="1">
                  <c:v>181.12</c:v>
                </c:pt>
                <c:pt idx="2">
                  <c:v>181.62</c:v>
                </c:pt>
                <c:pt idx="3">
                  <c:v>181.35</c:v>
                </c:pt>
                <c:pt idx="4">
                  <c:v>181.98</c:v>
                </c:pt>
              </c:numCache>
            </c:numRef>
          </c:val>
          <c:extLst>
            <c:ext xmlns:c16="http://schemas.microsoft.com/office/drawing/2014/chart" uri="{C3380CC4-5D6E-409C-BE32-E72D297353CC}">
              <c16:uniqueId val="{00000000-BFC8-42DF-B3AE-77204A53AE5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158.04</c:v>
                </c:pt>
                <c:pt idx="1">
                  <c:v>156.77000000000001</c:v>
                </c:pt>
                <c:pt idx="2">
                  <c:v>157.63999999999999</c:v>
                </c:pt>
                <c:pt idx="3">
                  <c:v>159.59</c:v>
                </c:pt>
                <c:pt idx="4">
                  <c:v>160.65</c:v>
                </c:pt>
              </c:numCache>
            </c:numRef>
          </c:val>
          <c:smooth val="0"/>
          <c:extLst>
            <c:ext xmlns:c16="http://schemas.microsoft.com/office/drawing/2014/chart" uri="{C3380CC4-5D6E-409C-BE32-E72D297353CC}">
              <c16:uniqueId val="{00000001-BFC8-42DF-B3AE-77204A53AE5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山形市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Ad</v>
      </c>
      <c r="X8" s="39"/>
      <c r="Y8" s="39"/>
      <c r="Z8" s="39"/>
      <c r="AA8" s="39"/>
      <c r="AB8" s="39"/>
      <c r="AC8" s="39"/>
      <c r="AD8" s="40" t="str">
        <f>データ!$M$6</f>
        <v>自治体職員</v>
      </c>
      <c r="AE8" s="40"/>
      <c r="AF8" s="40"/>
      <c r="AG8" s="40"/>
      <c r="AH8" s="40"/>
      <c r="AI8" s="40"/>
      <c r="AJ8" s="40"/>
      <c r="AK8" s="3"/>
      <c r="AL8" s="41">
        <f>データ!S6</f>
        <v>238293</v>
      </c>
      <c r="AM8" s="41"/>
      <c r="AN8" s="41"/>
      <c r="AO8" s="41"/>
      <c r="AP8" s="41"/>
      <c r="AQ8" s="41"/>
      <c r="AR8" s="41"/>
      <c r="AS8" s="41"/>
      <c r="AT8" s="34">
        <f>データ!T6</f>
        <v>381.3</v>
      </c>
      <c r="AU8" s="34"/>
      <c r="AV8" s="34"/>
      <c r="AW8" s="34"/>
      <c r="AX8" s="34"/>
      <c r="AY8" s="34"/>
      <c r="AZ8" s="34"/>
      <c r="BA8" s="34"/>
      <c r="BB8" s="34">
        <f>データ!U6</f>
        <v>624.95000000000005</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49.18</v>
      </c>
      <c r="J10" s="34"/>
      <c r="K10" s="34"/>
      <c r="L10" s="34"/>
      <c r="M10" s="34"/>
      <c r="N10" s="34"/>
      <c r="O10" s="34"/>
      <c r="P10" s="34">
        <f>データ!P6</f>
        <v>87.21</v>
      </c>
      <c r="Q10" s="34"/>
      <c r="R10" s="34"/>
      <c r="S10" s="34"/>
      <c r="T10" s="34"/>
      <c r="U10" s="34"/>
      <c r="V10" s="34"/>
      <c r="W10" s="34">
        <f>データ!Q6</f>
        <v>74.11</v>
      </c>
      <c r="X10" s="34"/>
      <c r="Y10" s="34"/>
      <c r="Z10" s="34"/>
      <c r="AA10" s="34"/>
      <c r="AB10" s="34"/>
      <c r="AC10" s="34"/>
      <c r="AD10" s="41">
        <f>データ!R6</f>
        <v>3355</v>
      </c>
      <c r="AE10" s="41"/>
      <c r="AF10" s="41"/>
      <c r="AG10" s="41"/>
      <c r="AH10" s="41"/>
      <c r="AI10" s="41"/>
      <c r="AJ10" s="41"/>
      <c r="AK10" s="2"/>
      <c r="AL10" s="41">
        <f>データ!V6</f>
        <v>206550</v>
      </c>
      <c r="AM10" s="41"/>
      <c r="AN10" s="41"/>
      <c r="AO10" s="41"/>
      <c r="AP10" s="41"/>
      <c r="AQ10" s="41"/>
      <c r="AR10" s="41"/>
      <c r="AS10" s="41"/>
      <c r="AT10" s="34">
        <f>データ!W6</f>
        <v>51.32</v>
      </c>
      <c r="AU10" s="34"/>
      <c r="AV10" s="34"/>
      <c r="AW10" s="34"/>
      <c r="AX10" s="34"/>
      <c r="AY10" s="34"/>
      <c r="AZ10" s="34"/>
      <c r="BA10" s="34"/>
      <c r="BB10" s="34">
        <f>データ!X6</f>
        <v>4024.75</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oE4vOU1k6mH4C3n9LG+mKrDq5Vce8TqNrfyCllnavPRGe1rdclS1fkETHkGAPRzCNVI35GLVufagxhTDzS+L5w==" saltValue="TgBwSHo2m1lluAxPW1A2k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62014</v>
      </c>
      <c r="D6" s="19">
        <f t="shared" si="3"/>
        <v>46</v>
      </c>
      <c r="E6" s="19">
        <f t="shared" si="3"/>
        <v>17</v>
      </c>
      <c r="F6" s="19">
        <f t="shared" si="3"/>
        <v>1</v>
      </c>
      <c r="G6" s="19">
        <f t="shared" si="3"/>
        <v>0</v>
      </c>
      <c r="H6" s="19" t="str">
        <f t="shared" si="3"/>
        <v>山形県　山形市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49.18</v>
      </c>
      <c r="P6" s="20">
        <f t="shared" si="3"/>
        <v>87.21</v>
      </c>
      <c r="Q6" s="20">
        <f t="shared" si="3"/>
        <v>74.11</v>
      </c>
      <c r="R6" s="20">
        <f t="shared" si="3"/>
        <v>3355</v>
      </c>
      <c r="S6" s="20">
        <f t="shared" si="3"/>
        <v>238293</v>
      </c>
      <c r="T6" s="20">
        <f t="shared" si="3"/>
        <v>381.3</v>
      </c>
      <c r="U6" s="20">
        <f t="shared" si="3"/>
        <v>624.95000000000005</v>
      </c>
      <c r="V6" s="20">
        <f t="shared" si="3"/>
        <v>206550</v>
      </c>
      <c r="W6" s="20">
        <f t="shared" si="3"/>
        <v>51.32</v>
      </c>
      <c r="X6" s="20">
        <f t="shared" si="3"/>
        <v>4024.75</v>
      </c>
      <c r="Y6" s="21">
        <f>IF(Y7="",NA(),Y7)</f>
        <v>101.39</v>
      </c>
      <c r="Z6" s="21">
        <f t="shared" ref="Z6:AH6" si="4">IF(Z7="",NA(),Z7)</f>
        <v>101.33</v>
      </c>
      <c r="AA6" s="21">
        <f t="shared" si="4"/>
        <v>101.5</v>
      </c>
      <c r="AB6" s="21">
        <f t="shared" si="4"/>
        <v>101.96</v>
      </c>
      <c r="AC6" s="21">
        <f t="shared" si="4"/>
        <v>102.76</v>
      </c>
      <c r="AD6" s="21">
        <f t="shared" si="4"/>
        <v>111.12</v>
      </c>
      <c r="AE6" s="21">
        <f t="shared" si="4"/>
        <v>109.58</v>
      </c>
      <c r="AF6" s="21">
        <f t="shared" si="4"/>
        <v>109.32</v>
      </c>
      <c r="AG6" s="21">
        <f t="shared" si="4"/>
        <v>108.33</v>
      </c>
      <c r="AH6" s="21">
        <f t="shared" si="4"/>
        <v>107.76</v>
      </c>
      <c r="AI6" s="20" t="str">
        <f>IF(AI7="","",IF(AI7="-","【-】","【"&amp;SUBSTITUTE(TEXT(AI7,"#,##0.00"),"-","△")&amp;"】"))</f>
        <v>【105.91】</v>
      </c>
      <c r="AJ6" s="20">
        <f>IF(AJ7="",NA(),AJ7)</f>
        <v>0</v>
      </c>
      <c r="AK6" s="20">
        <f t="shared" ref="AK6:AS6" si="5">IF(AK7="",NA(),AK7)</f>
        <v>0</v>
      </c>
      <c r="AL6" s="20">
        <f t="shared" si="5"/>
        <v>0</v>
      </c>
      <c r="AM6" s="20">
        <f t="shared" si="5"/>
        <v>0</v>
      </c>
      <c r="AN6" s="20">
        <f t="shared" si="5"/>
        <v>0</v>
      </c>
      <c r="AO6" s="21">
        <f t="shared" si="5"/>
        <v>2.0699999999999998</v>
      </c>
      <c r="AP6" s="21">
        <f t="shared" si="5"/>
        <v>5.97</v>
      </c>
      <c r="AQ6" s="21">
        <f t="shared" si="5"/>
        <v>1.54</v>
      </c>
      <c r="AR6" s="21">
        <f t="shared" si="5"/>
        <v>1.28</v>
      </c>
      <c r="AS6" s="21">
        <f t="shared" si="5"/>
        <v>1.02</v>
      </c>
      <c r="AT6" s="20" t="str">
        <f>IF(AT7="","",IF(AT7="-","【-】","【"&amp;SUBSTITUTE(TEXT(AT7,"#,##0.00"),"-","△")&amp;"】"))</f>
        <v>【3.03】</v>
      </c>
      <c r="AU6" s="21">
        <f>IF(AU7="",NA(),AU7)</f>
        <v>39.42</v>
      </c>
      <c r="AV6" s="21">
        <f t="shared" ref="AV6:BD6" si="6">IF(AV7="",NA(),AV7)</f>
        <v>50.13</v>
      </c>
      <c r="AW6" s="21">
        <f t="shared" si="6"/>
        <v>54.12</v>
      </c>
      <c r="AX6" s="21">
        <f t="shared" si="6"/>
        <v>57.28</v>
      </c>
      <c r="AY6" s="21">
        <f t="shared" si="6"/>
        <v>68.349999999999994</v>
      </c>
      <c r="AZ6" s="21">
        <f t="shared" si="6"/>
        <v>61.57</v>
      </c>
      <c r="BA6" s="21">
        <f t="shared" si="6"/>
        <v>60.82</v>
      </c>
      <c r="BB6" s="21">
        <f t="shared" si="6"/>
        <v>63.48</v>
      </c>
      <c r="BC6" s="21">
        <f t="shared" si="6"/>
        <v>65.510000000000005</v>
      </c>
      <c r="BD6" s="21">
        <f t="shared" si="6"/>
        <v>72.78</v>
      </c>
      <c r="BE6" s="20" t="str">
        <f>IF(BE7="","",IF(BE7="-","【-】","【"&amp;SUBSTITUTE(TEXT(BE7,"#,##0.00"),"-","△")&amp;"】"))</f>
        <v>【78.43】</v>
      </c>
      <c r="BF6" s="21">
        <f>IF(BF7="",NA(),BF7)</f>
        <v>1247.3599999999999</v>
      </c>
      <c r="BG6" s="21">
        <f t="shared" ref="BG6:BO6" si="7">IF(BG7="",NA(),BG7)</f>
        <v>1201.96</v>
      </c>
      <c r="BH6" s="21">
        <f t="shared" si="7"/>
        <v>1216.07</v>
      </c>
      <c r="BI6" s="21">
        <f t="shared" si="7"/>
        <v>1137.54</v>
      </c>
      <c r="BJ6" s="21">
        <f t="shared" si="7"/>
        <v>1012.37</v>
      </c>
      <c r="BK6" s="21">
        <f t="shared" si="7"/>
        <v>867.39</v>
      </c>
      <c r="BL6" s="21">
        <f t="shared" si="7"/>
        <v>920.83</v>
      </c>
      <c r="BM6" s="21">
        <f t="shared" si="7"/>
        <v>874.02</v>
      </c>
      <c r="BN6" s="21">
        <f t="shared" si="7"/>
        <v>827.43</v>
      </c>
      <c r="BO6" s="21">
        <f t="shared" si="7"/>
        <v>790.32</v>
      </c>
      <c r="BP6" s="20" t="str">
        <f>IF(BP7="","",IF(BP7="-","【-】","【"&amp;SUBSTITUTE(TEXT(BP7,"#,##0.00"),"-","△")&amp;"】"))</f>
        <v>【630.82】</v>
      </c>
      <c r="BQ6" s="21">
        <f>IF(BQ7="",NA(),BQ7)</f>
        <v>100.02</v>
      </c>
      <c r="BR6" s="21">
        <f t="shared" ref="BR6:BZ6" si="8">IF(BR7="",NA(),BR7)</f>
        <v>100.05</v>
      </c>
      <c r="BS6" s="21">
        <f t="shared" si="8"/>
        <v>99.98</v>
      </c>
      <c r="BT6" s="21">
        <f t="shared" si="8"/>
        <v>100.02</v>
      </c>
      <c r="BU6" s="21">
        <f t="shared" si="8"/>
        <v>100.79</v>
      </c>
      <c r="BV6" s="21">
        <f t="shared" si="8"/>
        <v>100.91</v>
      </c>
      <c r="BW6" s="21">
        <f t="shared" si="8"/>
        <v>99.82</v>
      </c>
      <c r="BX6" s="21">
        <f t="shared" si="8"/>
        <v>100.32</v>
      </c>
      <c r="BY6" s="21">
        <f t="shared" si="8"/>
        <v>99.71</v>
      </c>
      <c r="BZ6" s="21">
        <f t="shared" si="8"/>
        <v>98.7</v>
      </c>
      <c r="CA6" s="20" t="str">
        <f>IF(CA7="","",IF(CA7="-","【-】","【"&amp;SUBSTITUTE(TEXT(CA7,"#,##0.00"),"-","△")&amp;"】"))</f>
        <v>【97.81】</v>
      </c>
      <c r="CB6" s="21">
        <f>IF(CB7="",NA(),CB7)</f>
        <v>183.4</v>
      </c>
      <c r="CC6" s="21">
        <f t="shared" ref="CC6:CK6" si="9">IF(CC7="",NA(),CC7)</f>
        <v>181.12</v>
      </c>
      <c r="CD6" s="21">
        <f t="shared" si="9"/>
        <v>181.62</v>
      </c>
      <c r="CE6" s="21">
        <f t="shared" si="9"/>
        <v>181.35</v>
      </c>
      <c r="CF6" s="21">
        <f t="shared" si="9"/>
        <v>181.98</v>
      </c>
      <c r="CG6" s="21">
        <f t="shared" si="9"/>
        <v>158.04</v>
      </c>
      <c r="CH6" s="21">
        <f t="shared" si="9"/>
        <v>156.77000000000001</v>
      </c>
      <c r="CI6" s="21">
        <f t="shared" si="9"/>
        <v>157.63999999999999</v>
      </c>
      <c r="CJ6" s="21">
        <f t="shared" si="9"/>
        <v>159.59</v>
      </c>
      <c r="CK6" s="21">
        <f t="shared" si="9"/>
        <v>160.65</v>
      </c>
      <c r="CL6" s="20" t="str">
        <f>IF(CL7="","",IF(CL7="-","【-】","【"&amp;SUBSTITUTE(TEXT(CL7,"#,##0.00"),"-","△")&amp;"】"))</f>
        <v>【138.75】</v>
      </c>
      <c r="CM6" s="21">
        <f>IF(CM7="",NA(),CM7)</f>
        <v>98.28</v>
      </c>
      <c r="CN6" s="21">
        <f t="shared" ref="CN6:CV6" si="10">IF(CN7="",NA(),CN7)</f>
        <v>102.02</v>
      </c>
      <c r="CO6" s="21">
        <f t="shared" si="10"/>
        <v>98.31</v>
      </c>
      <c r="CP6" s="21">
        <f t="shared" si="10"/>
        <v>96.42</v>
      </c>
      <c r="CQ6" s="21">
        <f t="shared" si="10"/>
        <v>98.24</v>
      </c>
      <c r="CR6" s="21">
        <f t="shared" si="10"/>
        <v>66.78</v>
      </c>
      <c r="CS6" s="21">
        <f t="shared" si="10"/>
        <v>67</v>
      </c>
      <c r="CT6" s="21">
        <f t="shared" si="10"/>
        <v>66.650000000000006</v>
      </c>
      <c r="CU6" s="21">
        <f t="shared" si="10"/>
        <v>64.45</v>
      </c>
      <c r="CV6" s="21">
        <f t="shared" si="10"/>
        <v>65.11</v>
      </c>
      <c r="CW6" s="20" t="str">
        <f>IF(CW7="","",IF(CW7="-","【-】","【"&amp;SUBSTITUTE(TEXT(CW7,"#,##0.00"),"-","△")&amp;"】"))</f>
        <v>【58.94】</v>
      </c>
      <c r="CX6" s="21">
        <f>IF(CX7="",NA(),CX7)</f>
        <v>94.41</v>
      </c>
      <c r="CY6" s="21">
        <f t="shared" ref="CY6:DG6" si="11">IF(CY7="",NA(),CY7)</f>
        <v>94.63</v>
      </c>
      <c r="CZ6" s="21">
        <f t="shared" si="11"/>
        <v>94.89</v>
      </c>
      <c r="DA6" s="21">
        <f t="shared" si="11"/>
        <v>95.05</v>
      </c>
      <c r="DB6" s="21">
        <f t="shared" si="11"/>
        <v>95.32</v>
      </c>
      <c r="DC6" s="21">
        <f t="shared" si="11"/>
        <v>94.06</v>
      </c>
      <c r="DD6" s="21">
        <f t="shared" si="11"/>
        <v>94.41</v>
      </c>
      <c r="DE6" s="21">
        <f t="shared" si="11"/>
        <v>94.43</v>
      </c>
      <c r="DF6" s="21">
        <f t="shared" si="11"/>
        <v>94.58</v>
      </c>
      <c r="DG6" s="21">
        <f t="shared" si="11"/>
        <v>94.69</v>
      </c>
      <c r="DH6" s="20" t="str">
        <f>IF(DH7="","",IF(DH7="-","【-】","【"&amp;SUBSTITUTE(TEXT(DH7,"#,##0.00"),"-","△")&amp;"】"))</f>
        <v>【95.91】</v>
      </c>
      <c r="DI6" s="21">
        <f>IF(DI7="",NA(),DI7)</f>
        <v>26.41</v>
      </c>
      <c r="DJ6" s="21">
        <f t="shared" ref="DJ6:DR6" si="12">IF(DJ7="",NA(),DJ7)</f>
        <v>28.76</v>
      </c>
      <c r="DK6" s="21">
        <f t="shared" si="12"/>
        <v>31.04</v>
      </c>
      <c r="DL6" s="21">
        <f t="shared" si="12"/>
        <v>33.020000000000003</v>
      </c>
      <c r="DM6" s="21">
        <f t="shared" si="12"/>
        <v>34.89</v>
      </c>
      <c r="DN6" s="21">
        <f t="shared" si="12"/>
        <v>34.33</v>
      </c>
      <c r="DO6" s="21">
        <f t="shared" si="12"/>
        <v>34.15</v>
      </c>
      <c r="DP6" s="21">
        <f t="shared" si="12"/>
        <v>35.53</v>
      </c>
      <c r="DQ6" s="21">
        <f t="shared" si="12"/>
        <v>37.51</v>
      </c>
      <c r="DR6" s="21">
        <f t="shared" si="12"/>
        <v>38.869999999999997</v>
      </c>
      <c r="DS6" s="20" t="str">
        <f>IF(DS7="","",IF(DS7="-","【-】","【"&amp;SUBSTITUTE(TEXT(DS7,"#,##0.00"),"-","△")&amp;"】"))</f>
        <v>【41.09】</v>
      </c>
      <c r="DT6" s="21">
        <f>IF(DT7="",NA(),DT7)</f>
        <v>3.43</v>
      </c>
      <c r="DU6" s="21">
        <f t="shared" ref="DU6:EC6" si="13">IF(DU7="",NA(),DU7)</f>
        <v>3.78</v>
      </c>
      <c r="DV6" s="21">
        <f t="shared" si="13"/>
        <v>3.83</v>
      </c>
      <c r="DW6" s="21">
        <f t="shared" si="13"/>
        <v>4.72</v>
      </c>
      <c r="DX6" s="21">
        <f t="shared" si="13"/>
        <v>6</v>
      </c>
      <c r="DY6" s="21">
        <f t="shared" si="13"/>
        <v>5.1100000000000003</v>
      </c>
      <c r="DZ6" s="21">
        <f t="shared" si="13"/>
        <v>5.18</v>
      </c>
      <c r="EA6" s="21">
        <f t="shared" si="13"/>
        <v>6.01</v>
      </c>
      <c r="EB6" s="21">
        <f t="shared" si="13"/>
        <v>6.84</v>
      </c>
      <c r="EC6" s="21">
        <f t="shared" si="13"/>
        <v>7.69</v>
      </c>
      <c r="ED6" s="20" t="str">
        <f>IF(ED7="","",IF(ED7="-","【-】","【"&amp;SUBSTITUTE(TEXT(ED7,"#,##0.00"),"-","△")&amp;"】"))</f>
        <v>【8.68】</v>
      </c>
      <c r="EE6" s="21">
        <f>IF(EE7="",NA(),EE7)</f>
        <v>0.21</v>
      </c>
      <c r="EF6" s="21">
        <f t="shared" ref="EF6:EN6" si="14">IF(EF7="",NA(),EF7)</f>
        <v>0.12</v>
      </c>
      <c r="EG6" s="21">
        <f t="shared" si="14"/>
        <v>0.26</v>
      </c>
      <c r="EH6" s="21">
        <f t="shared" si="14"/>
        <v>0.12</v>
      </c>
      <c r="EI6" s="21">
        <f t="shared" si="14"/>
        <v>0.13</v>
      </c>
      <c r="EJ6" s="21">
        <f t="shared" si="14"/>
        <v>0.21</v>
      </c>
      <c r="EK6" s="21">
        <f t="shared" si="14"/>
        <v>0.33</v>
      </c>
      <c r="EL6" s="21">
        <f t="shared" si="14"/>
        <v>0.22</v>
      </c>
      <c r="EM6" s="21">
        <f t="shared" si="14"/>
        <v>0.23</v>
      </c>
      <c r="EN6" s="21">
        <f t="shared" si="14"/>
        <v>0.18</v>
      </c>
      <c r="EO6" s="20" t="str">
        <f>IF(EO7="","",IF(EO7="-","【-】","【"&amp;SUBSTITUTE(TEXT(EO7,"#,##0.00"),"-","△")&amp;"】"))</f>
        <v>【0.22】</v>
      </c>
    </row>
    <row r="7" spans="1:148" s="22" customFormat="1" x14ac:dyDescent="0.15">
      <c r="A7" s="14"/>
      <c r="B7" s="23">
        <v>2023</v>
      </c>
      <c r="C7" s="23">
        <v>62014</v>
      </c>
      <c r="D7" s="23">
        <v>46</v>
      </c>
      <c r="E7" s="23">
        <v>17</v>
      </c>
      <c r="F7" s="23">
        <v>1</v>
      </c>
      <c r="G7" s="23">
        <v>0</v>
      </c>
      <c r="H7" s="23" t="s">
        <v>96</v>
      </c>
      <c r="I7" s="23" t="s">
        <v>97</v>
      </c>
      <c r="J7" s="23" t="s">
        <v>98</v>
      </c>
      <c r="K7" s="23" t="s">
        <v>99</v>
      </c>
      <c r="L7" s="23" t="s">
        <v>100</v>
      </c>
      <c r="M7" s="23" t="s">
        <v>101</v>
      </c>
      <c r="N7" s="24" t="s">
        <v>102</v>
      </c>
      <c r="O7" s="24">
        <v>49.18</v>
      </c>
      <c r="P7" s="24">
        <v>87.21</v>
      </c>
      <c r="Q7" s="24">
        <v>74.11</v>
      </c>
      <c r="R7" s="24">
        <v>3355</v>
      </c>
      <c r="S7" s="24">
        <v>238293</v>
      </c>
      <c r="T7" s="24">
        <v>381.3</v>
      </c>
      <c r="U7" s="24">
        <v>624.95000000000005</v>
      </c>
      <c r="V7" s="24">
        <v>206550</v>
      </c>
      <c r="W7" s="24">
        <v>51.32</v>
      </c>
      <c r="X7" s="24">
        <v>4024.75</v>
      </c>
      <c r="Y7" s="24">
        <v>101.39</v>
      </c>
      <c r="Z7" s="24">
        <v>101.33</v>
      </c>
      <c r="AA7" s="24">
        <v>101.5</v>
      </c>
      <c r="AB7" s="24">
        <v>101.96</v>
      </c>
      <c r="AC7" s="24">
        <v>102.76</v>
      </c>
      <c r="AD7" s="24">
        <v>111.12</v>
      </c>
      <c r="AE7" s="24">
        <v>109.58</v>
      </c>
      <c r="AF7" s="24">
        <v>109.32</v>
      </c>
      <c r="AG7" s="24">
        <v>108.33</v>
      </c>
      <c r="AH7" s="24">
        <v>107.76</v>
      </c>
      <c r="AI7" s="24">
        <v>105.91</v>
      </c>
      <c r="AJ7" s="24">
        <v>0</v>
      </c>
      <c r="AK7" s="24">
        <v>0</v>
      </c>
      <c r="AL7" s="24">
        <v>0</v>
      </c>
      <c r="AM7" s="24">
        <v>0</v>
      </c>
      <c r="AN7" s="24">
        <v>0</v>
      </c>
      <c r="AO7" s="24">
        <v>2.0699999999999998</v>
      </c>
      <c r="AP7" s="24">
        <v>5.97</v>
      </c>
      <c r="AQ7" s="24">
        <v>1.54</v>
      </c>
      <c r="AR7" s="24">
        <v>1.28</v>
      </c>
      <c r="AS7" s="24">
        <v>1.02</v>
      </c>
      <c r="AT7" s="24">
        <v>3.03</v>
      </c>
      <c r="AU7" s="24">
        <v>39.42</v>
      </c>
      <c r="AV7" s="24">
        <v>50.13</v>
      </c>
      <c r="AW7" s="24">
        <v>54.12</v>
      </c>
      <c r="AX7" s="24">
        <v>57.28</v>
      </c>
      <c r="AY7" s="24">
        <v>68.349999999999994</v>
      </c>
      <c r="AZ7" s="24">
        <v>61.57</v>
      </c>
      <c r="BA7" s="24">
        <v>60.82</v>
      </c>
      <c r="BB7" s="24">
        <v>63.48</v>
      </c>
      <c r="BC7" s="24">
        <v>65.510000000000005</v>
      </c>
      <c r="BD7" s="24">
        <v>72.78</v>
      </c>
      <c r="BE7" s="24">
        <v>78.430000000000007</v>
      </c>
      <c r="BF7" s="24">
        <v>1247.3599999999999</v>
      </c>
      <c r="BG7" s="24">
        <v>1201.96</v>
      </c>
      <c r="BH7" s="24">
        <v>1216.07</v>
      </c>
      <c r="BI7" s="24">
        <v>1137.54</v>
      </c>
      <c r="BJ7" s="24">
        <v>1012.37</v>
      </c>
      <c r="BK7" s="24">
        <v>867.39</v>
      </c>
      <c r="BL7" s="24">
        <v>920.83</v>
      </c>
      <c r="BM7" s="24">
        <v>874.02</v>
      </c>
      <c r="BN7" s="24">
        <v>827.43</v>
      </c>
      <c r="BO7" s="24">
        <v>790.32</v>
      </c>
      <c r="BP7" s="24">
        <v>630.82000000000005</v>
      </c>
      <c r="BQ7" s="24">
        <v>100.02</v>
      </c>
      <c r="BR7" s="24">
        <v>100.05</v>
      </c>
      <c r="BS7" s="24">
        <v>99.98</v>
      </c>
      <c r="BT7" s="24">
        <v>100.02</v>
      </c>
      <c r="BU7" s="24">
        <v>100.79</v>
      </c>
      <c r="BV7" s="24">
        <v>100.91</v>
      </c>
      <c r="BW7" s="24">
        <v>99.82</v>
      </c>
      <c r="BX7" s="24">
        <v>100.32</v>
      </c>
      <c r="BY7" s="24">
        <v>99.71</v>
      </c>
      <c r="BZ7" s="24">
        <v>98.7</v>
      </c>
      <c r="CA7" s="24">
        <v>97.81</v>
      </c>
      <c r="CB7" s="24">
        <v>183.4</v>
      </c>
      <c r="CC7" s="24">
        <v>181.12</v>
      </c>
      <c r="CD7" s="24">
        <v>181.62</v>
      </c>
      <c r="CE7" s="24">
        <v>181.35</v>
      </c>
      <c r="CF7" s="24">
        <v>181.98</v>
      </c>
      <c r="CG7" s="24">
        <v>158.04</v>
      </c>
      <c r="CH7" s="24">
        <v>156.77000000000001</v>
      </c>
      <c r="CI7" s="24">
        <v>157.63999999999999</v>
      </c>
      <c r="CJ7" s="24">
        <v>159.59</v>
      </c>
      <c r="CK7" s="24">
        <v>160.65</v>
      </c>
      <c r="CL7" s="24">
        <v>138.75</v>
      </c>
      <c r="CM7" s="24">
        <v>98.28</v>
      </c>
      <c r="CN7" s="24">
        <v>102.02</v>
      </c>
      <c r="CO7" s="24">
        <v>98.31</v>
      </c>
      <c r="CP7" s="24">
        <v>96.42</v>
      </c>
      <c r="CQ7" s="24">
        <v>98.24</v>
      </c>
      <c r="CR7" s="24">
        <v>66.78</v>
      </c>
      <c r="CS7" s="24">
        <v>67</v>
      </c>
      <c r="CT7" s="24">
        <v>66.650000000000006</v>
      </c>
      <c r="CU7" s="24">
        <v>64.45</v>
      </c>
      <c r="CV7" s="24">
        <v>65.11</v>
      </c>
      <c r="CW7" s="24">
        <v>58.94</v>
      </c>
      <c r="CX7" s="24">
        <v>94.41</v>
      </c>
      <c r="CY7" s="24">
        <v>94.63</v>
      </c>
      <c r="CZ7" s="24">
        <v>94.89</v>
      </c>
      <c r="DA7" s="24">
        <v>95.05</v>
      </c>
      <c r="DB7" s="24">
        <v>95.32</v>
      </c>
      <c r="DC7" s="24">
        <v>94.06</v>
      </c>
      <c r="DD7" s="24">
        <v>94.41</v>
      </c>
      <c r="DE7" s="24">
        <v>94.43</v>
      </c>
      <c r="DF7" s="24">
        <v>94.58</v>
      </c>
      <c r="DG7" s="24">
        <v>94.69</v>
      </c>
      <c r="DH7" s="24">
        <v>95.91</v>
      </c>
      <c r="DI7" s="24">
        <v>26.41</v>
      </c>
      <c r="DJ7" s="24">
        <v>28.76</v>
      </c>
      <c r="DK7" s="24">
        <v>31.04</v>
      </c>
      <c r="DL7" s="24">
        <v>33.020000000000003</v>
      </c>
      <c r="DM7" s="24">
        <v>34.89</v>
      </c>
      <c r="DN7" s="24">
        <v>34.33</v>
      </c>
      <c r="DO7" s="24">
        <v>34.15</v>
      </c>
      <c r="DP7" s="24">
        <v>35.53</v>
      </c>
      <c r="DQ7" s="24">
        <v>37.51</v>
      </c>
      <c r="DR7" s="24">
        <v>38.869999999999997</v>
      </c>
      <c r="DS7" s="24">
        <v>41.09</v>
      </c>
      <c r="DT7" s="24">
        <v>3.43</v>
      </c>
      <c r="DU7" s="24">
        <v>3.78</v>
      </c>
      <c r="DV7" s="24">
        <v>3.83</v>
      </c>
      <c r="DW7" s="24">
        <v>4.72</v>
      </c>
      <c r="DX7" s="24">
        <v>6</v>
      </c>
      <c r="DY7" s="24">
        <v>5.1100000000000003</v>
      </c>
      <c r="DZ7" s="24">
        <v>5.18</v>
      </c>
      <c r="EA7" s="24">
        <v>6.01</v>
      </c>
      <c r="EB7" s="24">
        <v>6.84</v>
      </c>
      <c r="EC7" s="24">
        <v>7.69</v>
      </c>
      <c r="ED7" s="24">
        <v>8.68</v>
      </c>
      <c r="EE7" s="24">
        <v>0.21</v>
      </c>
      <c r="EF7" s="24">
        <v>0.12</v>
      </c>
      <c r="EG7" s="24">
        <v>0.26</v>
      </c>
      <c r="EH7" s="24">
        <v>0.12</v>
      </c>
      <c r="EI7" s="24">
        <v>0.13</v>
      </c>
      <c r="EJ7" s="24">
        <v>0.21</v>
      </c>
      <c r="EK7" s="24">
        <v>0.33</v>
      </c>
      <c r="EL7" s="24">
        <v>0.22</v>
      </c>
      <c r="EM7" s="24">
        <v>0.23</v>
      </c>
      <c r="EN7" s="24">
        <v>0.18</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2025-03-04T01:26:01Z</dcterms:modified>
</cp:coreProperties>
</file>