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9gesui\"/>
    </mc:Choice>
  </mc:AlternateContent>
  <workbookProtection workbookAlgorithmName="SHA-512" workbookHashValue="IVNQRJJUa2499LVBDEpOj5hPBllgN8lD/xxrUc4yQfiKs7Qy2ulaeoDiTw/Ft7gLarCBTQbnFRWV8ZkrdTXX0g==" workbookSaltValue="rPWIzdPyBbB93Q25WION6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E86" i="4"/>
  <c r="AT10" i="4"/>
  <c r="AL10" i="4"/>
  <c r="I10" i="4"/>
  <c r="AL8" i="4"/>
  <c r="P8" i="4"/>
  <c r="I8"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<sst xmlns="http://schemas.openxmlformats.org/spreadsheetml/2006/main" count="241" uniqueCount="120">
  <si>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</si>
  <si>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</si>
  <si>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</si>
  <si>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</si>
  <si>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</si>
  <si>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</si>
  <si>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</si>
  <si>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</si>
  <si>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</si>
  <si>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</si>
  <si>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</si>
  <si>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</si>
  <si>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</si>
  <si>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</si>
  <si>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</si>
  <si>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</si>
  <si>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</si>
  <si>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</si>
  <si>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</si>
  <si>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</si>
  <si>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</si>
  <si>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</si>
  <si>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</si>
  <si>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</si>
  <si>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</si>
  <si>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</si>
  <si>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</si>
  <si>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</si>
  <si>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</si>
  <si>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</si>
  <si>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</si>
  <si>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</si>
  <si>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</si>
  <si>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</si>
  <si>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</si>
  <si>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</si>
  <si>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</si>
  <si>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</si>
  <si>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</si>
  <si>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</si>
  <si>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</si>
  <si>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</si>
  <si>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</si>
  <si>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</si>
  <si>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</si>
  <si>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</si>
  <si>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</si>
  <si>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</si>
  <si>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</si>
  <si>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</si>
  <si>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</si>
  <si>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</si>
  <si>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</si>
  <si>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</si>
  <si>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</si>
  <si>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</si>
  <si>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</si>
  <si>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</si>
  <si>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</si>
  <si>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</si>
  <si>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</si>
  <si>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</si>
  <si>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</si>
  <si>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</si>
  <si>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</si>
  <si>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</si>
  <si>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</si>
  <si>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</si>
  <si>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</si>
  <si>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</si>
  <si>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</si>
  <si>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</si>
  <si>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</si>
  <si>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</si>
  <si>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</si>
  <si>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</si>
  <si>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</si>
  <si>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</si>
  <si>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</si>
  <si>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</si>
  <si>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</si>
  <si>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</si>
  <si>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</si>
  <si>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</si>
  <si>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</si>
  <si>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</si>
  <si>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</si>
  <si>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</si>
  <si>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</si>
  <si>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</si>
  <si>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</si>
  <si>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</si>
  <si>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</si>
  <si>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</si>
  <si>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</si>
  <si>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</si>
  <si>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</si>
  <si>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</si>
  <si>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</si>
  <si>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</si>
  <si>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</si>
  <si>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</si>
  <si>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</si>
  <si>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</si>
  <si>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</si>
  <si>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</si>
  <si>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</si>
  <si>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</si>
  <si>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</si>
  <si>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</si>
  <si>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</si>
  <si>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</si>
  <si>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</si>
  <si>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</si>
  <si>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</si>
  <si>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</si>
  <si>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</si>
  <si>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r>
      <t>　</t>
    </r>
    <r>
      <rPr>
        <sz val="11"/>
        <rFont val="ＭＳ ゴシック"/>
        <family val="3"/>
        <charset val="128"/>
      </rPr>
      <t>接続率は年々増加してはいるが、平成７年度から平成２２年度までの長期に渡り順次整備を行ってきたことから、既に合併処理浄化槽を設置している家庭が多く、水洗化率は平均値と比較し低い状況にある。</t>
    </r>
    <r>
      <rPr>
        <sz val="11"/>
        <color theme="1"/>
        <rFont val="ＭＳ ゴシック"/>
        <family val="3"/>
        <charset val="128"/>
      </rPr>
      <t xml:space="preserve">
　業務については、必要最小限の職員数２名で行っている。
　未収金（下水道料金・受益者分担金）については、税務会計課と連携を密にし、滞納額の減少に努めている。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
　令和６年４月から公営企業法適用し、今後経営戦略改定を予定しているので、その結果を踏まえて料金改定等の施策を講じていく予定。</t>
    </r>
    <rPh sb="1" eb="3">
      <t>セツゾク</t>
    </rPh>
    <rPh sb="3" eb="4">
      <t>リツ</t>
    </rPh>
    <rPh sb="5" eb="7">
      <t>ネンネン</t>
    </rPh>
    <rPh sb="7" eb="9">
      <t>ゾウカ</t>
    </rPh>
    <rPh sb="16" eb="18">
      <t>ヘイセイ</t>
    </rPh>
    <rPh sb="19" eb="21">
      <t>ネンド</t>
    </rPh>
    <rPh sb="23" eb="25">
      <t>ヘイセイ</t>
    </rPh>
    <rPh sb="27" eb="29">
      <t>ネンド</t>
    </rPh>
    <rPh sb="32" eb="34">
      <t>チョウキ</t>
    </rPh>
    <rPh sb="35" eb="36">
      <t>ワタ</t>
    </rPh>
    <rPh sb="37" eb="39">
      <t>ジュンジ</t>
    </rPh>
    <rPh sb="39" eb="41">
      <t>セイビ</t>
    </rPh>
    <rPh sb="42" eb="43">
      <t>オコナ</t>
    </rPh>
    <rPh sb="52" eb="53">
      <t>スデ</t>
    </rPh>
    <rPh sb="54" eb="56">
      <t>ガッペイ</t>
    </rPh>
    <rPh sb="56" eb="58">
      <t>ショリ</t>
    </rPh>
    <rPh sb="58" eb="61">
      <t>ジョウカソウ</t>
    </rPh>
    <rPh sb="62" eb="64">
      <t>セッチ</t>
    </rPh>
    <rPh sb="68" eb="70">
      <t>カテイ</t>
    </rPh>
    <rPh sb="71" eb="72">
      <t>オオ</t>
    </rPh>
    <rPh sb="74" eb="77">
      <t>スイセンカ</t>
    </rPh>
    <rPh sb="77" eb="78">
      <t>リツ</t>
    </rPh>
    <rPh sb="79" eb="82">
      <t>ヘイキンチ</t>
    </rPh>
    <rPh sb="83" eb="85">
      <t>ヒカク</t>
    </rPh>
    <rPh sb="86" eb="87">
      <t>ヒク</t>
    </rPh>
    <rPh sb="88" eb="90">
      <t>ジョウキョウ</t>
    </rPh>
    <rPh sb="96" eb="98">
      <t>ギョウム</t>
    </rPh>
    <rPh sb="104" eb="106">
      <t>ヒツヨウ</t>
    </rPh>
    <rPh sb="106" eb="109">
      <t>サイショウゲン</t>
    </rPh>
    <rPh sb="110" eb="112">
      <t>ショクイン</t>
    </rPh>
    <rPh sb="112" eb="113">
      <t>カズ</t>
    </rPh>
    <rPh sb="114" eb="115">
      <t>メイ</t>
    </rPh>
    <rPh sb="116" eb="117">
      <t>オコナ</t>
    </rPh>
    <rPh sb="124" eb="127">
      <t>ミシュウキン</t>
    </rPh>
    <rPh sb="128" eb="131">
      <t>ゲスイドウ</t>
    </rPh>
    <rPh sb="131" eb="133">
      <t>リョウキン</t>
    </rPh>
    <rPh sb="134" eb="137">
      <t>ジュエキシャ</t>
    </rPh>
    <rPh sb="137" eb="140">
      <t>ブンタンキン</t>
    </rPh>
    <rPh sb="147" eb="149">
      <t>ゼイム</t>
    </rPh>
    <rPh sb="149" eb="151">
      <t>カイケイ</t>
    </rPh>
    <rPh sb="151" eb="152">
      <t>カ</t>
    </rPh>
    <rPh sb="153" eb="155">
      <t>レンケイ</t>
    </rPh>
    <rPh sb="156" eb="157">
      <t>ミツ</t>
    </rPh>
    <rPh sb="160" eb="163">
      <t>タイノウガク</t>
    </rPh>
    <rPh sb="164" eb="166">
      <t>ゲンショウ</t>
    </rPh>
    <rPh sb="167" eb="168">
      <t>ツト</t>
    </rPh>
    <rPh sb="175" eb="177">
      <t>ヘイセイ</t>
    </rPh>
    <rPh sb="179" eb="180">
      <t>ネン</t>
    </rPh>
    <rPh sb="181" eb="182">
      <t>ガツ</t>
    </rPh>
    <rPh sb="182" eb="183">
      <t>ブン</t>
    </rPh>
    <rPh sb="185" eb="187">
      <t>ヘイキン</t>
    </rPh>
    <rPh sb="193" eb="195">
      <t>リョウキン</t>
    </rPh>
    <rPh sb="195" eb="197">
      <t>カイテイ</t>
    </rPh>
    <rPh sb="198" eb="199">
      <t>オコナ</t>
    </rPh>
    <rPh sb="201" eb="203">
      <t>リョウキン</t>
    </rPh>
    <rPh sb="203" eb="205">
      <t>スイジュン</t>
    </rPh>
    <rPh sb="206" eb="209">
      <t>ヘイキンチ</t>
    </rPh>
    <rPh sb="210" eb="212">
      <t>ウワマワ</t>
    </rPh>
    <rPh sb="218" eb="220">
      <t>リョウキン</t>
    </rPh>
    <rPh sb="220" eb="222">
      <t>シュウニュウ</t>
    </rPh>
    <rPh sb="226" eb="228">
      <t>ヒヨウ</t>
    </rPh>
    <rPh sb="229" eb="230">
      <t>マカナ</t>
    </rPh>
    <rPh sb="238" eb="240">
      <t>イッパン</t>
    </rPh>
    <rPh sb="240" eb="242">
      <t>カイケイ</t>
    </rPh>
    <rPh sb="243" eb="244">
      <t>タヨ</t>
    </rPh>
    <rPh sb="248" eb="249">
      <t>エ</t>
    </rPh>
    <rPh sb="251" eb="253">
      <t>ジョウキョウ</t>
    </rPh>
    <phoneticPr fontId="4"/>
  </si>
  <si>
    <t>　管渠については、建設から２０年を経過したものがある。今年度ストックマネジメント計画を策定しているため、順次更新を効果的・計画的に進めていく。</t>
    <rPh sb="1" eb="3">
      <t>カンキョ</t>
    </rPh>
    <rPh sb="9" eb="11">
      <t>ケンセツ</t>
    </rPh>
    <rPh sb="15" eb="16">
      <t>ネン</t>
    </rPh>
    <rPh sb="17" eb="19">
      <t>ケイカ</t>
    </rPh>
    <rPh sb="27" eb="30">
      <t>コンネンド</t>
    </rPh>
    <rPh sb="40" eb="42">
      <t>ケイカク</t>
    </rPh>
    <rPh sb="43" eb="45">
      <t>サクテイ</t>
    </rPh>
    <rPh sb="52" eb="54">
      <t>ジュンジ</t>
    </rPh>
    <rPh sb="54" eb="56">
      <t>コウシン</t>
    </rPh>
    <rPh sb="57" eb="60">
      <t>コウカテキ</t>
    </rPh>
    <rPh sb="61" eb="64">
      <t>ケイカクテキ</t>
    </rPh>
    <rPh sb="65" eb="66">
      <t>スス</t>
    </rPh>
    <phoneticPr fontId="4"/>
  </si>
  <si>
    <t>　厳しい経営状況であるため、下水道使用料の改定も視野に入れ、維持管理費の削減、接続世帯の更なる増加及び収納体制の強化による滞納額の減少に努め、下水道経営の安定化を図る。</t>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</si>
</sst>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AF-467A-8E26-17722C52E04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3BAF-467A-8E26-17722C52E04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E7F-434A-AF24-AF8F09C1F56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4E7F-434A-AF24-AF8F09C1F56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70.97</c:v>
                </c:pt>
                <c:pt idx="1">
                  <c:v>71.739999999999995</c:v>
                </c:pt>
                <c:pt idx="2">
                  <c:v>73.19</c:v>
                </c:pt>
                <c:pt idx="3">
                  <c:v>74.09</c:v>
                </c:pt>
                <c:pt idx="4">
                  <c:v>75</c:v>
                </c:pt>
              </c:numCache>
            </c:numRef>
          </c:val>
          <c:extLst>
            <c:ext xmlns:c16="http://schemas.microsoft.com/office/drawing/2014/chart" uri="{C3380CC4-5D6E-409C-BE32-E72D297353CC}">
              <c16:uniqueId val="{00000000-B4BC-4DF0-97EC-91502D88313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B4BC-4DF0-97EC-91502D88313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80.55</c:v>
                </c:pt>
                <c:pt idx="1">
                  <c:v>78.42</c:v>
                </c:pt>
                <c:pt idx="2">
                  <c:v>75.67</c:v>
                </c:pt>
                <c:pt idx="3">
                  <c:v>75.55</c:v>
                </c:pt>
                <c:pt idx="4">
                  <c:v>77.14</c:v>
                </c:pt>
              </c:numCache>
            </c:numRef>
          </c:val>
          <c:extLst>
            <c:ext xmlns:c16="http://schemas.microsoft.com/office/drawing/2014/chart" uri="{C3380CC4-5D6E-409C-BE32-E72D297353CC}">
              <c16:uniqueId val="{00000000-C3B6-4AA8-9C78-42ECDB2E52A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B6-4AA8-9C78-42ECDB2E52A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2B-4078-9A42-FC78B13B1DD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2B-4078-9A42-FC78B13B1DD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38-4828-BCD2-805C877D509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38-4828-BCD2-805C877D509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22-416A-A450-7DC783F1B1A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22-416A-A450-7DC783F1B1A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E2-41B0-B9B4-8F55720B894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E2-41B0-B9B4-8F55720B894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
                  <c:v>0</c:v>
                </c:pt>
                <c:pt idx="1">
                  <c:v>391.75</c:v>
                </c:pt>
                <c:pt idx="2">
                  <c:v>256.31</c:v>
                </c:pt>
                <c:pt idx="3">
                  <c:v>165.87</c:v>
                </c:pt>
                <c:pt idx="4">
                  <c:v>9897.6299999999992</c:v>
                </c:pt>
              </c:numCache>
            </c:numRef>
          </c:val>
          <c:extLst>
            <c:ext xmlns:c16="http://schemas.microsoft.com/office/drawing/2014/chart" uri="{C3380CC4-5D6E-409C-BE32-E72D297353CC}">
              <c16:uniqueId val="{00000000-8E9F-448E-9A97-3F09574801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8E9F-448E-9A97-3F09574801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121.32</c:v>
                </c:pt>
                <c:pt idx="1">
                  <c:v>100</c:v>
                </c:pt>
                <c:pt idx="2">
                  <c:v>100</c:v>
                </c:pt>
                <c:pt idx="3">
                  <c:v>99.64</c:v>
                </c:pt>
                <c:pt idx="4">
                  <c:v>176.62</c:v>
                </c:pt>
              </c:numCache>
            </c:numRef>
          </c:val>
          <c:extLst>
            <c:ext xmlns:c16="http://schemas.microsoft.com/office/drawing/2014/chart" uri="{C3380CC4-5D6E-409C-BE32-E72D297353CC}">
              <c16:uniqueId val="{00000000-3DC5-4580-863D-EEB4FC2605F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3DC5-4580-863D-EEB4FC2605F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163.37</c:v>
                </c:pt>
                <c:pt idx="1">
                  <c:v>201.42</c:v>
                </c:pt>
                <c:pt idx="2">
                  <c:v>201.8</c:v>
                </c:pt>
                <c:pt idx="3">
                  <c:v>200.89</c:v>
                </c:pt>
                <c:pt idx="4">
                  <c:v>114.81</c:v>
                </c:pt>
              </c:numCache>
            </c:numRef>
          </c:val>
          <c:extLst>
            <c:ext xmlns:c16="http://schemas.microsoft.com/office/drawing/2014/chart" uri="{C3380CC4-5D6E-409C-BE32-E72D297353CC}">
              <c16:uniqueId val="{00000000-AB27-425C-9B12-5561DD5DF05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AB27-425C-9B12-5561DD5DF05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川西町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13698</v>
      </c>
      <c r="AM8" s="36"/>
      <c r="AN8" s="36"/>
      <c r="AO8" s="36"/>
      <c r="AP8" s="36"/>
      <c r="AQ8" s="36"/>
      <c r="AR8" s="36"/>
      <c r="AS8" s="36"/>
      <c r="AT8" s="37">
        <f>データ!T6</f>
        <v>166.6</v>
      </c>
      <c r="AU8" s="37"/>
      <c r="AV8" s="37"/>
      <c r="AW8" s="37"/>
      <c r="AX8" s="37"/>
      <c r="AY8" s="37"/>
      <c r="AZ8" s="37"/>
      <c r="BA8" s="37"/>
      <c r="BB8" s="37">
        <f>データ!U6</f>
        <v>82.22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3.92</v>
      </c>
      <c r="Q10" s="37"/>
      <c r="R10" s="37"/>
      <c r="S10" s="37"/>
      <c r="T10" s="37"/>
      <c r="U10" s="37"/>
      <c r="V10" s="37"/>
      <c r="W10" s="37">
        <f>データ!Q6</f>
        <v>72.849999999999994</v>
      </c>
      <c r="X10" s="37"/>
      <c r="Y10" s="37"/>
      <c r="Z10" s="37"/>
      <c r="AA10" s="37"/>
      <c r="AB10" s="37"/>
      <c r="AC10" s="37"/>
      <c r="AD10" s="36">
        <f>データ!R6</f>
        <v>3850</v>
      </c>
      <c r="AE10" s="36"/>
      <c r="AF10" s="36"/>
      <c r="AG10" s="36"/>
      <c r="AH10" s="36"/>
      <c r="AI10" s="36"/>
      <c r="AJ10" s="36"/>
      <c r="AK10" s="2"/>
      <c r="AL10" s="36">
        <f>データ!V6</f>
        <v>532</v>
      </c>
      <c r="AM10" s="36"/>
      <c r="AN10" s="36"/>
      <c r="AO10" s="36"/>
      <c r="AP10" s="36"/>
      <c r="AQ10" s="36"/>
      <c r="AR10" s="36"/>
      <c r="AS10" s="36"/>
      <c r="AT10" s="37">
        <f>データ!W6</f>
        <v>0.56999999999999995</v>
      </c>
      <c r="AU10" s="37"/>
      <c r="AV10" s="37"/>
      <c r="AW10" s="37"/>
      <c r="AX10" s="37"/>
      <c r="AY10" s="37"/>
      <c r="AZ10" s="37"/>
      <c r="BA10" s="37"/>
      <c r="BB10" s="37">
        <f>データ!X6</f>
        <v>933.33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UWlDYsbqmXZkfFvB97uNIhQYep6YGCASzmJEF+DpJX+Ek63cxbIfh6n0X/yRvuTYgcaAGJSk1UQk87ZMxRa94g==" saltValue="qvTUnGhjyTHVtJgvISkyc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63827</v>
      </c>
      <c r="D6" s="19">
        <f t="shared" si="3"/>
        <v>47</v>
      </c>
      <c r="E6" s="19">
        <f t="shared" si="3"/>
        <v>17</v>
      </c>
      <c r="F6" s="19">
        <f t="shared" si="3"/>
        <v>4</v>
      </c>
      <c r="G6" s="19">
        <f t="shared" si="3"/>
        <v>0</v>
      </c>
      <c r="H6" s="19" t="str">
        <f t="shared" si="3"/>
        <v>山形県　川西町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3.92</v>
      </c>
      <c r="Q6" s="20">
        <f t="shared" si="3"/>
        <v>72.849999999999994</v>
      </c>
      <c r="R6" s="20">
        <f t="shared" si="3"/>
        <v>3850</v>
      </c>
      <c r="S6" s="20">
        <f t="shared" si="3"/>
        <v>13698</v>
      </c>
      <c r="T6" s="20">
        <f t="shared" si="3"/>
        <v>166.6</v>
      </c>
      <c r="U6" s="20">
        <f t="shared" si="3"/>
        <v>82.22</v>
      </c>
      <c r="V6" s="20">
        <f t="shared" si="3"/>
        <v>532</v>
      </c>
      <c r="W6" s="20">
        <f t="shared" si="3"/>
        <v>0.56999999999999995</v>
      </c>
      <c r="X6" s="20">
        <f t="shared" si="3"/>
        <v>933.33</v>
      </c>
      <c r="Y6" s="21">
        <f>IF(Y7="",NA(),Y7)</f>
        <v>80.55</v>
      </c>
      <c r="Z6" s="21">
        <f t="shared" ref="Z6:AH6" si="4">IF(Z7="",NA(),Z7)</f>
        <v>78.42</v>
      </c>
      <c r="AA6" s="21">
        <f t="shared" si="4"/>
        <v>75.67</v>
      </c>
      <c r="AB6" s="21">
        <f t="shared" si="4"/>
        <v>75.55</v>
      </c>
      <c r="AC6" s="21">
        <f t="shared" si="4"/>
        <v>77.14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1">
        <f t="shared" ref="BG6:BO6" si="7">IF(BG7="",NA(),BG7)</f>
        <v>391.75</v>
      </c>
      <c r="BH6" s="21">
        <f t="shared" si="7"/>
        <v>256.31</v>
      </c>
      <c r="BI6" s="21">
        <f t="shared" si="7"/>
        <v>165.87</v>
      </c>
      <c r="BJ6" s="21">
        <f t="shared" si="7"/>
        <v>9897.6299999999992</v>
      </c>
      <c r="BK6" s="21">
        <f t="shared" si="7"/>
        <v>1206.79</v>
      </c>
      <c r="BL6" s="21">
        <f t="shared" si="7"/>
        <v>1258.43</v>
      </c>
      <c r="BM6" s="21">
        <f t="shared" si="7"/>
        <v>1163.75</v>
      </c>
      <c r="BN6" s="21">
        <f t="shared" si="7"/>
        <v>1195.47</v>
      </c>
      <c r="BO6" s="21">
        <f t="shared" si="7"/>
        <v>1168.69</v>
      </c>
      <c r="BP6" s="20" t="str">
        <f>IF(BP7="","",IF(BP7="-","【-】","【"&amp;SUBSTITUTE(TEXT(BP7,"#,##0.00"),"-","△")&amp;"】"))</f>
        <v>【1,156.82】</v>
      </c>
      <c r="BQ6" s="21">
        <f>IF(BQ7="",NA(),BQ7)</f>
        <v>121.32</v>
      </c>
      <c r="BR6" s="21">
        <f t="shared" ref="BR6:BZ6" si="8">IF(BR7="",NA(),BR7)</f>
        <v>100</v>
      </c>
      <c r="BS6" s="21">
        <f t="shared" si="8"/>
        <v>100</v>
      </c>
      <c r="BT6" s="21">
        <f t="shared" si="8"/>
        <v>99.64</v>
      </c>
      <c r="BU6" s="21">
        <f t="shared" si="8"/>
        <v>176.62</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163.37</v>
      </c>
      <c r="CC6" s="21">
        <f t="shared" ref="CC6:CK6" si="9">IF(CC7="",NA(),CC7)</f>
        <v>201.42</v>
      </c>
      <c r="CD6" s="21">
        <f t="shared" si="9"/>
        <v>201.8</v>
      </c>
      <c r="CE6" s="21">
        <f t="shared" si="9"/>
        <v>200.89</v>
      </c>
      <c r="CF6" s="21">
        <f t="shared" si="9"/>
        <v>114.81</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70.97</v>
      </c>
      <c r="CY6" s="21">
        <f t="shared" ref="CY6:DG6" si="11">IF(CY7="",NA(),CY7)</f>
        <v>71.739999999999995</v>
      </c>
      <c r="CZ6" s="21">
        <f t="shared" si="11"/>
        <v>73.19</v>
      </c>
      <c r="DA6" s="21">
        <f t="shared" si="11"/>
        <v>74.09</v>
      </c>
      <c r="DB6" s="21">
        <f t="shared" si="11"/>
        <v>75</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63827</v>
      </c>
      <c r="D7" s="23">
        <v>47</v>
      </c>
      <c r="E7" s="23">
        <v>17</v>
      </c>
      <c r="F7" s="23">
        <v>4</v>
      </c>
      <c r="G7" s="23">
        <v>0</v>
      </c>
      <c r="H7" s="23" t="s">
        <v>98</v>
      </c>
      <c r="I7" s="23" t="s">
        <v>99</v>
      </c>
      <c r="J7" s="23" t="s">
        <v>100</v>
      </c>
      <c r="K7" s="23" t="s">
        <v>101</v>
      </c>
      <c r="L7" s="23" t="s">
        <v>102</v>
      </c>
      <c r="M7" s="23" t="s">
        <v>103</v>
      </c>
      <c r="N7" s="24" t="s">
        <v>104</v>
      </c>
      <c r="O7" s="24" t="s">
        <v>105</v>
      </c>
      <c r="P7" s="24">
        <v>3.92</v>
      </c>
      <c r="Q7" s="24">
        <v>72.849999999999994</v>
      </c>
      <c r="R7" s="24">
        <v>3850</v>
      </c>
      <c r="S7" s="24">
        <v>13698</v>
      </c>
      <c r="T7" s="24">
        <v>166.6</v>
      </c>
      <c r="U7" s="24">
        <v>82.22</v>
      </c>
      <c r="V7" s="24">
        <v>532</v>
      </c>
      <c r="W7" s="24">
        <v>0.56999999999999995</v>
      </c>
      <c r="X7" s="24">
        <v>933.33</v>
      </c>
      <c r="Y7" s="24">
        <v>80.55</v>
      </c>
      <c r="Z7" s="24">
        <v>78.42</v>
      </c>
      <c r="AA7" s="24">
        <v>75.67</v>
      </c>
      <c r="AB7" s="24">
        <v>75.55</v>
      </c>
      <c r="AC7" s="24">
        <v>77.14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391.75</v>
      </c>
      <c r="BH7" s="24">
        <v>256.31</v>
      </c>
      <c r="BI7" s="24">
        <v>165.87</v>
      </c>
      <c r="BJ7" s="24">
        <v>9897.6299999999992</v>
      </c>
      <c r="BK7" s="24">
        <v>1206.79</v>
      </c>
      <c r="BL7" s="24">
        <v>1258.43</v>
      </c>
      <c r="BM7" s="24">
        <v>1163.75</v>
      </c>
      <c r="BN7" s="24">
        <v>1195.47</v>
      </c>
      <c r="BO7" s="24">
        <v>1168.69</v>
      </c>
      <c r="BP7" s="24">
        <v>1156.82</v>
      </c>
      <c r="BQ7" s="24">
        <v>121.32</v>
      </c>
      <c r="BR7" s="24">
        <v>100</v>
      </c>
      <c r="BS7" s="24">
        <v>100</v>
      </c>
      <c r="BT7" s="24">
        <v>99.64</v>
      </c>
      <c r="BU7" s="24">
        <v>176.62</v>
      </c>
      <c r="BV7" s="24">
        <v>71.84</v>
      </c>
      <c r="BW7" s="24">
        <v>73.36</v>
      </c>
      <c r="BX7" s="24">
        <v>72.599999999999994</v>
      </c>
      <c r="BY7" s="24">
        <v>69.430000000000007</v>
      </c>
      <c r="BZ7" s="24">
        <v>70.709999999999994</v>
      </c>
      <c r="CA7" s="24">
        <v>75.33</v>
      </c>
      <c r="CB7" s="24">
        <v>163.37</v>
      </c>
      <c r="CC7" s="24">
        <v>201.42</v>
      </c>
      <c r="CD7" s="24">
        <v>201.8</v>
      </c>
      <c r="CE7" s="24">
        <v>200.89</v>
      </c>
      <c r="CF7" s="24">
        <v>114.81</v>
      </c>
      <c r="CG7" s="24">
        <v>228.47</v>
      </c>
      <c r="CH7" s="24">
        <v>224.88</v>
      </c>
      <c r="CI7" s="24">
        <v>228.64</v>
      </c>
      <c r="CJ7" s="24">
        <v>239.46</v>
      </c>
      <c r="CK7" s="24">
        <v>233.15</v>
      </c>
      <c r="CL7" s="24">
        <v>215.73</v>
      </c>
      <c r="CM7" s="24" t="s">
        <v>104</v>
      </c>
      <c r="CN7" s="24" t="s">
        <v>104</v>
      </c>
      <c r="CO7" s="24" t="s">
        <v>104</v>
      </c>
      <c r="CP7" s="24" t="s">
        <v>104</v>
      </c>
      <c r="CQ7" s="24" t="s">
        <v>104</v>
      </c>
      <c r="CR7" s="24">
        <v>42.47</v>
      </c>
      <c r="CS7" s="24">
        <v>42.4</v>
      </c>
      <c r="CT7" s="24">
        <v>42.28</v>
      </c>
      <c r="CU7" s="24">
        <v>41.06</v>
      </c>
      <c r="CV7" s="24">
        <v>42.09</v>
      </c>
      <c r="CW7" s="24">
        <v>43.28</v>
      </c>
      <c r="CX7" s="24">
        <v>70.97</v>
      </c>
      <c r="CY7" s="24">
        <v>71.739999999999995</v>
      </c>
      <c r="CZ7" s="24">
        <v>73.19</v>
      </c>
      <c r="DA7" s="24">
        <v>74.09</v>
      </c>
      <c r="DB7" s="24">
        <v>75</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2025-01-24T07:30:30Z</dcterms:created>
  <dcterms:modified xsi:type="dcterms:W3CDTF">2025-03-04T02:12:34Z</dcterms:modified>
  <cp:category/>
</cp:coreProperties>
</file>