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wnta01.inet.pref.yamagata.jp\redirect\takahashiy2024t\Desktop\r05keiei_030gesui\"/>
    </mc:Choice>
  </mc:AlternateContent>
  <workbookProtection workbookAlgorithmName="SHA-512" workbookHashValue="qhJKbIqg67sQhLi974vbl5SbtMwil4Dx7zdDKZs8ZQZmVQl2+OeQwRUqg5S3yG8HuJxob+lyTFZ7KIkScIoWzw==" workbookSaltValue="bw9WfwUI30OLbzts3JxQhw=="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<sst xmlns="http://schemas.openxmlformats.org/spreadsheetml/2006/main" count="319" uniqueCount="114">
  <si>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</si>
  <si>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</si>
  <si>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</si>
  <si>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</si>
  <si>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</si>
  <si>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</si>
  <si>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</si>
  <si>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</si>
  <si>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</si>
  <si>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</si>
  <si>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</si>
  <si>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</si>
  <si>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</si>
  <si>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</si>
  <si>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</si>
  <si>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</si>
  <si>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</si>
  <si>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</si>
  <si>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</si>
  <si>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</si>
  <si>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</si>
  <si>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</si>
  <si>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</si>
  <si>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</si>
  <si>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</si>
  <si>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</si>
  <si>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</si>
  <si>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</si>
  <si>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</si>
  <si>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</si>
  <si>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</si>
  <si>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</si>
  <si>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t>
  </si>
  <si>
    <t>2①</t>
  </si>
  <si>
    <t>類似団体平均値（平均値）</t>
  </si>
  <si>
    <t>【】</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</si>
  <si>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</si>
  <si>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</si>
  <si>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</si>
  <si>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</si>
  <si>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</si>
  <si>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</si>
  <si>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</si>
  <si>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</si>
  <si>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</si>
  <si>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</si>
  <si>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</si>
  <si>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</si>
  <si>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</si>
  <si>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</si>
  <si>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</si>
  <si>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</si>
  <si>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</si>
  <si>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</si>
  <si>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</si>
  <si>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</si>
  <si>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</si>
  <si>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</si>
  <si>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</si>
  <si>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</si>
  <si>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</si>
  <si>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</si>
  <si>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</si>
  <si>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</si>
  <si>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</si>
  <si>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</si>
  <si>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</si>
  <si>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</si>
  <si>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</si>
  <si>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</si>
  <si>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</si>
  <si>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</si>
  <si>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</si>
  <si>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</si>
  <si>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</si>
  <si>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</si>
  <si>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</si>
  <si>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</si>
  <si>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</si>
  <si>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</si>
  <si>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</si>
  <si>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</si>
  <si>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</si>
  <si>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</si>
  <si>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</si>
  <si>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</si>
  <si>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</si>
  <si>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</si>
  <si>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</si>
  <si>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</si>
  <si>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</si>
  <si>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</si>
  <si>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</si>
  <si>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</si>
  <si>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</si>
  <si>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山形県　小国町</t>
  </si>
  <si>
    <t>法適用</t>
  </si>
  <si>
    <t>下水道事業</t>
  </si>
  <si>
    <t>公共下水道</t>
  </si>
  <si>
    <t>Cd2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</si>
  <si>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</si>
  <si>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</si>
  <si>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</si>
  <si>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</si>
  <si>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</si>
  <si>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</si>
  <si>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</si>
  <si>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</si>
  <si>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</si>
  <si>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</si>
  <si>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</si>
  <si>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（収益の分析）
　令和5年度における経常収支比率は100%を超えており、平均値とほぼ同値であるが、実情としては一般会計からの繰入金への依存が大きい。料金回収率は平均値をやや上回っているものの、今後人口減少等を背景とした収入減少が見込まれる。浄化槽から下水道への切替を推奨することで水洗化率向上を図り、より一層の経営改善を目指す。
（企業債残高）
　平均値を下回る企業債残高であるものの、ストックマネジメント計画に基づく老朽施設の機器設備更新や令和4年豪雨被災の復旧工事での投資が影響し、今後残高の著しい増加が想定される。一般会計繰入金や資本費平準化債等の償還財源確保の必要性が高まっていく。
（施設利用率分析）
　下水道供用区域内における集合住宅建設等による水洗化人口が増加したことに伴い、処理汚水量も増加したことで施設利用率は平均値を上回っている。
（経営の健全化、効率性の分析）
　累積欠損金はないが、設備投資や改修経費等により今後汚水処理原価の増加が見込まれる。持続可能な経営を推進するためには、料金改定を進め、経費削減を追求した効率的な事業経営が求められる。</t>
    <rPh sb="9" eb="11">
      <t>レイワ</t>
    </rPh>
    <rPh sb="12" eb="14">
      <t>ネンド</t>
    </rPh>
    <rPh sb="30" eb="31">
      <t>コ</t>
    </rPh>
    <rPh sb="36" eb="39">
      <t>ヘイキンチ</t>
    </rPh>
    <rPh sb="42" eb="44">
      <t>ドウチ</t>
    </rPh>
    <rPh sb="49" eb="51">
      <t>ジツジョウ</t>
    </rPh>
    <rPh sb="55" eb="57">
      <t>イッパン</t>
    </rPh>
    <rPh sb="57" eb="59">
      <t>カイケイ</t>
    </rPh>
    <rPh sb="62" eb="65">
      <t>クリイレキン</t>
    </rPh>
    <rPh sb="67" eb="69">
      <t>イゾン</t>
    </rPh>
    <rPh sb="70" eb="71">
      <t>オオ</t>
    </rPh>
    <rPh sb="80" eb="83">
      <t>ヘイキンチ</t>
    </rPh>
    <rPh sb="86" eb="88">
      <t>ウワマワ</t>
    </rPh>
    <rPh sb="96" eb="98">
      <t>コンゴ</t>
    </rPh>
    <rPh sb="98" eb="100">
      <t>ジンコウ</t>
    </rPh>
    <rPh sb="100" eb="102">
      <t>ゲンショウ</t>
    </rPh>
    <rPh sb="102" eb="103">
      <t>トウ</t>
    </rPh>
    <rPh sb="104" eb="106">
      <t>ハイケイ</t>
    </rPh>
    <rPh sb="109" eb="111">
      <t>シュウニュウ</t>
    </rPh>
    <rPh sb="111" eb="113">
      <t>ゲンショウ</t>
    </rPh>
    <rPh sb="114" eb="116">
      <t>ミコ</t>
    </rPh>
    <rPh sb="120" eb="123">
      <t>ジョウカソウ</t>
    </rPh>
    <rPh sb="125" eb="128">
      <t>ゲスイドウ</t>
    </rPh>
    <rPh sb="130" eb="132">
      <t>キリカエ</t>
    </rPh>
    <rPh sb="140" eb="143">
      <t>スイセンカ</t>
    </rPh>
    <rPh sb="143" eb="144">
      <t>リツ</t>
    </rPh>
    <rPh sb="144" eb="146">
      <t>コウジョウ</t>
    </rPh>
    <rPh sb="147" eb="148">
      <t>ハカ</t>
    </rPh>
    <rPh sb="157" eb="159">
      <t>カイゼン</t>
    </rPh>
    <rPh sb="160" eb="162">
      <t>メザ</t>
    </rPh>
    <rPh sb="175" eb="178">
      <t>ヘイキンチ</t>
    </rPh>
    <rPh sb="179" eb="181">
      <t>シタマワ</t>
    </rPh>
    <rPh sb="182" eb="185">
      <t>キギョウサイ</t>
    </rPh>
    <rPh sb="185" eb="187">
      <t>ザンダカ</t>
    </rPh>
    <rPh sb="204" eb="206">
      <t>ケイカク</t>
    </rPh>
    <rPh sb="207" eb="208">
      <t>モト</t>
    </rPh>
    <rPh sb="210" eb="212">
      <t>ロウキュウ</t>
    </rPh>
    <rPh sb="212" eb="214">
      <t>シセツ</t>
    </rPh>
    <rPh sb="215" eb="217">
      <t>キキ</t>
    </rPh>
    <rPh sb="217" eb="219">
      <t>セツビ</t>
    </rPh>
    <rPh sb="219" eb="221">
      <t>コウシン</t>
    </rPh>
    <rPh sb="222" eb="224">
      <t>レイワ</t>
    </rPh>
    <rPh sb="225" eb="226">
      <t>ネン</t>
    </rPh>
    <rPh sb="226" eb="228">
      <t>ゴウウ</t>
    </rPh>
    <rPh sb="228" eb="230">
      <t>ヒサイ</t>
    </rPh>
    <rPh sb="231" eb="233">
      <t>フッキュウ</t>
    </rPh>
    <rPh sb="233" eb="235">
      <t>コウジ</t>
    </rPh>
    <rPh sb="237" eb="239">
      <t>トウシ</t>
    </rPh>
    <rPh sb="240" eb="242">
      <t>エイキョウ</t>
    </rPh>
    <rPh sb="244" eb="246">
      <t>コンゴ</t>
    </rPh>
    <rPh sb="246" eb="248">
      <t>ザンダカ</t>
    </rPh>
    <rPh sb="249" eb="250">
      <t>イチジル</t>
    </rPh>
    <rPh sb="252" eb="254">
      <t>ゾウカ</t>
    </rPh>
    <rPh sb="255" eb="257">
      <t>ソウテイ</t>
    </rPh>
    <rPh sb="261" eb="263">
      <t>イッパン</t>
    </rPh>
    <rPh sb="263" eb="265">
      <t>カイケイ</t>
    </rPh>
    <rPh sb="265" eb="268">
      <t>クリイレキン</t>
    </rPh>
    <rPh sb="269" eb="272">
      <t>シホンヒ</t>
    </rPh>
    <rPh sb="272" eb="274">
      <t>ヘイジュン</t>
    </rPh>
    <rPh sb="274" eb="276">
      <t>カサイ</t>
    </rPh>
    <rPh sb="276" eb="277">
      <t>トウ</t>
    </rPh>
    <rPh sb="278" eb="280">
      <t>ショウカン</t>
    </rPh>
    <rPh sb="280" eb="282">
      <t>ザイゲン</t>
    </rPh>
    <rPh sb="282" eb="284">
      <t>カクホ</t>
    </rPh>
    <rPh sb="285" eb="288">
      <t>ヒツヨウセイ</t>
    </rPh>
    <rPh sb="289" eb="290">
      <t>タカ</t>
    </rPh>
    <rPh sb="309" eb="312">
      <t>ゲスイドウ</t>
    </rPh>
    <rPh sb="312" eb="314">
      <t>キョウヨウ</t>
    </rPh>
    <rPh sb="314" eb="317">
      <t>クイキナイ</t>
    </rPh>
    <rPh sb="321" eb="323">
      <t>シュウゴウ</t>
    </rPh>
    <rPh sb="323" eb="325">
      <t>ジュウタク</t>
    </rPh>
    <rPh sb="325" eb="327">
      <t>ケンセツ</t>
    </rPh>
    <rPh sb="327" eb="328">
      <t>トウ</t>
    </rPh>
    <rPh sb="331" eb="334">
      <t>スイセンカ</t>
    </rPh>
    <rPh sb="334" eb="336">
      <t>ジンコウ</t>
    </rPh>
    <rPh sb="337" eb="339">
      <t>ゾウカ</t>
    </rPh>
    <rPh sb="344" eb="345">
      <t>トモナ</t>
    </rPh>
    <rPh sb="347" eb="349">
      <t>ショリ</t>
    </rPh>
    <rPh sb="349" eb="352">
      <t>オスイリョウ</t>
    </rPh>
    <rPh sb="353" eb="355">
      <t>ゾウカ</t>
    </rPh>
    <rPh sb="419" eb="421">
      <t>コンゴ</t>
    </rPh>
    <rPh sb="421" eb="423">
      <t>オスイ</t>
    </rPh>
    <rPh sb="423" eb="425">
      <t>ショリ</t>
    </rPh>
    <rPh sb="425" eb="427">
      <t>ゲンカ</t>
    </rPh>
    <rPh sb="431" eb="433">
      <t>ミコ</t>
    </rPh>
    <rPh sb="445" eb="447">
      <t>スイシン</t>
    </rPh>
    <rPh sb="459" eb="460">
      <t>スス</t>
    </rPh>
    <rPh sb="462" eb="466">
      <t>ケイヒサクゲン</t>
    </rPh>
    <rPh sb="471" eb="474">
      <t>コウリツテキ</t>
    </rPh>
    <rPh sb="475" eb="477">
      <t>ジギョウ</t>
    </rPh>
    <rPh sb="477" eb="479">
      <t>ケイエイ</t>
    </rPh>
    <rPh sb="480" eb="481">
      <t>モト</t>
    </rPh>
    <phoneticPr fontId="13"/>
  </si>
  <si>
    <t>　令和5年度における固定資産の減価償却は進んでいないものの、処理場およびポンプ場における機器設備等については老朽化が顕著であるため、令和2年度のストックマネジメント実施計画、令和3年度の実施設計に基づき、リスク評価を踏まえたうえで更新工事に着手している。
　管渠は平成4年から布設工事に着手し、平成29年に計画区域の布設工事が完了した。各供用開始区間において耐用年数には達していないことから、管渠の老朽化はなく、同時に改善率も計上されていない。しかし、依然として多量な不明水の流入が改善課題として挙げられるため、5年サイクルでの管渠調査を実施し、その結果を基に効率的な管渠更新を進めることで管路施設の長寿命化に努めていきたい。</t>
    <rPh sb="1" eb="3">
      <t>レイワ</t>
    </rPh>
    <rPh sb="4" eb="6">
      <t>ネンド</t>
    </rPh>
    <rPh sb="10" eb="14">
      <t>コテイシサン</t>
    </rPh>
    <rPh sb="15" eb="17">
      <t>ゲンカ</t>
    </rPh>
    <rPh sb="17" eb="19">
      <t>ショウキャク</t>
    </rPh>
    <rPh sb="20" eb="21">
      <t>スス</t>
    </rPh>
    <rPh sb="30" eb="33">
      <t>ショリジョウ</t>
    </rPh>
    <rPh sb="39" eb="40">
      <t>ジョウ</t>
    </rPh>
    <rPh sb="44" eb="49">
      <t>キキセツビトウ</t>
    </rPh>
    <rPh sb="54" eb="57">
      <t>ロウキュウカ</t>
    </rPh>
    <rPh sb="58" eb="60">
      <t>ケンチョ</t>
    </rPh>
    <rPh sb="66" eb="68">
      <t>レイワ</t>
    </rPh>
    <rPh sb="69" eb="70">
      <t>ネン</t>
    </rPh>
    <rPh sb="70" eb="71">
      <t>ド</t>
    </rPh>
    <rPh sb="82" eb="86">
      <t>ジッシケイカク</t>
    </rPh>
    <rPh sb="87" eb="89">
      <t>レイワ</t>
    </rPh>
    <rPh sb="90" eb="91">
      <t>ネン</t>
    </rPh>
    <rPh sb="91" eb="92">
      <t>ド</t>
    </rPh>
    <rPh sb="93" eb="97">
      <t>ジッシセッケイ</t>
    </rPh>
    <rPh sb="98" eb="99">
      <t>モト</t>
    </rPh>
    <rPh sb="105" eb="107">
      <t>ヒョウカ</t>
    </rPh>
    <rPh sb="108" eb="109">
      <t>フ</t>
    </rPh>
    <rPh sb="115" eb="117">
      <t>コウシン</t>
    </rPh>
    <rPh sb="117" eb="119">
      <t>コウジ</t>
    </rPh>
    <rPh sb="120" eb="122">
      <t>チャクシュ</t>
    </rPh>
    <rPh sb="196" eb="198">
      <t>カンキョ</t>
    </rPh>
    <rPh sb="199" eb="202">
      <t>ロウキュウカ</t>
    </rPh>
    <rPh sb="206" eb="208">
      <t>ドウジ</t>
    </rPh>
    <rPh sb="209" eb="212">
      <t>カイゼンリツ</t>
    </rPh>
    <rPh sb="213" eb="215">
      <t>ケイジョウ</t>
    </rPh>
    <rPh sb="226" eb="228">
      <t>イゼン</t>
    </rPh>
    <rPh sb="231" eb="233">
      <t>タリョウ</t>
    </rPh>
    <rPh sb="234" eb="237">
      <t>フメイスイ</t>
    </rPh>
    <rPh sb="238" eb="240">
      <t>リュウニュウ</t>
    </rPh>
    <rPh sb="241" eb="245">
      <t>カイゼンカダイ</t>
    </rPh>
    <rPh sb="248" eb="249">
      <t>ア</t>
    </rPh>
    <rPh sb="264" eb="266">
      <t>カンキョ</t>
    </rPh>
    <rPh sb="278" eb="279">
      <t>モト</t>
    </rPh>
    <rPh sb="284" eb="286">
      <t>カンキョ</t>
    </rPh>
    <phoneticPr fontId="13"/>
  </si>
  <si>
    <t>　設備投資に伴う企業債残高及び減価償却費の増加が顕著となることに加え、料金収入の減少が見込まれることで経営環境の悪化が想定される。
　令和5年度決算では純利益を計上したが、自主財源のうち一般会計繰入金の占める割合が高いため、今後さらに経常経費の削減と料金改定を見込んだ料金収入の確保を経て、経営改善に取り組むことが求められる。平成28年度に策定した経営戦略を見直し、今後の中長期的な投資財政計画を基に、老朽化対策と資金確保を課題として事業を進めていかなければならない。</t>
    <rPh sb="32" eb="33">
      <t>クワ</t>
    </rPh>
    <rPh sb="35" eb="37">
      <t>リョウキン</t>
    </rPh>
    <rPh sb="37" eb="39">
      <t>シュウニュウ</t>
    </rPh>
    <rPh sb="40" eb="42">
      <t>ゲンショウ</t>
    </rPh>
    <rPh sb="43" eb="45">
      <t>ミコ</t>
    </rPh>
    <rPh sb="53" eb="55">
      <t>カンキョウ</t>
    </rPh>
    <rPh sb="56" eb="58">
      <t>アッカ</t>
    </rPh>
    <rPh sb="59" eb="61">
      <t>ソウテイ</t>
    </rPh>
    <rPh sb="67" eb="69">
      <t>レイワ</t>
    </rPh>
    <rPh sb="70" eb="72">
      <t>ネンド</t>
    </rPh>
    <rPh sb="77" eb="79">
      <t>リエキ</t>
    </rPh>
    <rPh sb="86" eb="90">
      <t>ジシュザイゲン</t>
    </rPh>
    <rPh sb="93" eb="97">
      <t>イッパンカイケイ</t>
    </rPh>
    <rPh sb="97" eb="100">
      <t>クリイレキン</t>
    </rPh>
    <rPh sb="101" eb="102">
      <t>シ</t>
    </rPh>
    <rPh sb="104" eb="106">
      <t>ワリアイ</t>
    </rPh>
    <rPh sb="107" eb="108">
      <t>タカ</t>
    </rPh>
    <rPh sb="112" eb="114">
      <t>コンゴ</t>
    </rPh>
    <rPh sb="134" eb="138">
      <t>リョウキンシュウニュウ</t>
    </rPh>
    <rPh sb="142" eb="143">
      <t>ヘ</t>
    </rPh>
    <rPh sb="163" eb="165">
      <t>ヘイセイ</t>
    </rPh>
    <rPh sb="191" eb="193">
      <t>トウシ</t>
    </rPh>
    <rPh sb="198" eb="199">
      <t>モト</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</si>
</sst>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quot;△&quot;#,##0.00"/>
    <numFmt numFmtId="177" formatCode="#,##0;&quot;△&quot;#,##0"/>
    <numFmt numFmtId="178" formatCode="&quot;R&quot;yy"/>
    <numFmt numFmtId="179" formatCode="0.00_);[Red]\(0.00\)"/>
    <numFmt numFmtId="180" formatCode="#,##0.00;&quot;△&quot;#,##0.00;&quot;-&quot;"/>
  </numFmts>
  <fonts count="17"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0">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3" fillId="0" borderId="8" xfId="0" applyFont="1" applyBorder="1">
      <alignment vertical="center"/>
    </xf>
    <xf numFmtId="0" fontId="3" fillId="0" borderId="9" xfId="0" applyFont="1" applyBorder="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6" fillId="0" borderId="0" xfId="0" applyFont="1">
      <alignment vertical="center"/>
    </xf>
    <xf numFmtId="180"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8" xfId="0" applyFont="1" applyBorder="1" applyAlignment="1">
      <alignment horizontal="lef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3" fillId="0" borderId="6"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D86-44A6-BE19-43A501693AF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c:v>
                </c:pt>
              </c:numCache>
            </c:numRef>
          </c:val>
          <c:smooth val="0"/>
          <c:extLst>
            <c:ext xmlns:c16="http://schemas.microsoft.com/office/drawing/2014/chart" uri="{C3380CC4-5D6E-409C-BE32-E72D297353CC}">
              <c16:uniqueId val="{00000001-7D86-44A6-BE19-43A501693AF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71.59</c:v>
                </c:pt>
              </c:numCache>
            </c:numRef>
          </c:val>
          <c:extLst>
            <c:ext xmlns:c16="http://schemas.microsoft.com/office/drawing/2014/chart" uri="{C3380CC4-5D6E-409C-BE32-E72D297353CC}">
              <c16:uniqueId val="{00000000-AE11-4D14-BD58-2135F12BE81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48.03</c:v>
                </c:pt>
              </c:numCache>
            </c:numRef>
          </c:val>
          <c:smooth val="0"/>
          <c:extLst>
            <c:ext xmlns:c16="http://schemas.microsoft.com/office/drawing/2014/chart" uri="{C3380CC4-5D6E-409C-BE32-E72D297353CC}">
              <c16:uniqueId val="{00000001-AE11-4D14-BD58-2135F12BE811}"/>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90.23</c:v>
                </c:pt>
              </c:numCache>
            </c:numRef>
          </c:val>
          <c:extLst>
            <c:ext xmlns:c16="http://schemas.microsoft.com/office/drawing/2014/chart" uri="{C3380CC4-5D6E-409C-BE32-E72D297353CC}">
              <c16:uniqueId val="{00000000-1668-45E5-AD09-559BD3A2BCEC}"/>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80.95</c:v>
                </c:pt>
              </c:numCache>
            </c:numRef>
          </c:val>
          <c:smooth val="0"/>
          <c:extLst>
            <c:ext xmlns:c16="http://schemas.microsoft.com/office/drawing/2014/chart" uri="{C3380CC4-5D6E-409C-BE32-E72D297353CC}">
              <c16:uniqueId val="{00000001-1668-45E5-AD09-559BD3A2BCEC}"/>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107.93</c:v>
                </c:pt>
              </c:numCache>
            </c:numRef>
          </c:val>
          <c:extLst>
            <c:ext xmlns:c16="http://schemas.microsoft.com/office/drawing/2014/chart" uri="{C3380CC4-5D6E-409C-BE32-E72D297353CC}">
              <c16:uniqueId val="{00000000-E7B1-4286-A7DD-C8C0CA0BF23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107.04</c:v>
                </c:pt>
              </c:numCache>
            </c:numRef>
          </c:val>
          <c:smooth val="0"/>
          <c:extLst>
            <c:ext xmlns:c16="http://schemas.microsoft.com/office/drawing/2014/chart" uri="{C3380CC4-5D6E-409C-BE32-E72D297353CC}">
              <c16:uniqueId val="{00000001-E7B1-4286-A7DD-C8C0CA0BF23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3.68</c:v>
                </c:pt>
              </c:numCache>
            </c:numRef>
          </c:val>
          <c:extLst>
            <c:ext xmlns:c16="http://schemas.microsoft.com/office/drawing/2014/chart" uri="{C3380CC4-5D6E-409C-BE32-E72D297353CC}">
              <c16:uniqueId val="{00000000-9ED1-412C-BE35-85AAD6D61BC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23.37</c:v>
                </c:pt>
              </c:numCache>
            </c:numRef>
          </c:val>
          <c:smooth val="0"/>
          <c:extLst>
            <c:ext xmlns:c16="http://schemas.microsoft.com/office/drawing/2014/chart" uri="{C3380CC4-5D6E-409C-BE32-E72D297353CC}">
              <c16:uniqueId val="{00000001-9ED1-412C-BE35-85AAD6D61BC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194-4008-9E0B-C6579E4CD3F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E194-4008-9E0B-C6579E4CD3F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1B4-4557-9BD2-A8BCECD2CD3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37.43</c:v>
                </c:pt>
              </c:numCache>
            </c:numRef>
          </c:val>
          <c:smooth val="0"/>
          <c:extLst>
            <c:ext xmlns:c16="http://schemas.microsoft.com/office/drawing/2014/chart" uri="{C3380CC4-5D6E-409C-BE32-E72D297353CC}">
              <c16:uniqueId val="{00000001-81B4-4557-9BD2-A8BCECD2CD3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36.24</c:v>
                </c:pt>
              </c:numCache>
            </c:numRef>
          </c:val>
          <c:extLst>
            <c:ext xmlns:c16="http://schemas.microsoft.com/office/drawing/2014/chart" uri="{C3380CC4-5D6E-409C-BE32-E72D297353CC}">
              <c16:uniqueId val="{00000000-3496-439D-AA14-64AEB6CB7C1E}"/>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57.42</c:v>
                </c:pt>
              </c:numCache>
            </c:numRef>
          </c:val>
          <c:smooth val="0"/>
          <c:extLst>
            <c:ext xmlns:c16="http://schemas.microsoft.com/office/drawing/2014/chart" uri="{C3380CC4-5D6E-409C-BE32-E72D297353CC}">
              <c16:uniqueId val="{00000001-3496-439D-AA14-64AEB6CB7C1E}"/>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835.75</c:v>
                </c:pt>
              </c:numCache>
            </c:numRef>
          </c:val>
          <c:extLst>
            <c:ext xmlns:c16="http://schemas.microsoft.com/office/drawing/2014/chart" uri="{C3380CC4-5D6E-409C-BE32-E72D297353CC}">
              <c16:uniqueId val="{00000000-0898-4697-9595-2E39066BE174}"/>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1174.6099999999999</c:v>
                </c:pt>
              </c:numCache>
            </c:numRef>
          </c:val>
          <c:smooth val="0"/>
          <c:extLst>
            <c:ext xmlns:c16="http://schemas.microsoft.com/office/drawing/2014/chart" uri="{C3380CC4-5D6E-409C-BE32-E72D297353CC}">
              <c16:uniqueId val="{00000001-0898-4697-9595-2E39066BE174}"/>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81.27</c:v>
                </c:pt>
              </c:numCache>
            </c:numRef>
          </c:val>
          <c:extLst>
            <c:ext xmlns:c16="http://schemas.microsoft.com/office/drawing/2014/chart" uri="{C3380CC4-5D6E-409C-BE32-E72D297353CC}">
              <c16:uniqueId val="{00000000-365E-4ACA-9EBA-5813B9475D2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75.41</c:v>
                </c:pt>
              </c:numCache>
            </c:numRef>
          </c:val>
          <c:smooth val="0"/>
          <c:extLst>
            <c:ext xmlns:c16="http://schemas.microsoft.com/office/drawing/2014/chart" uri="{C3380CC4-5D6E-409C-BE32-E72D297353CC}">
              <c16:uniqueId val="{00000001-365E-4ACA-9EBA-5813B9475D2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200.55</c:v>
                </c:pt>
              </c:numCache>
            </c:numRef>
          </c:val>
          <c:extLst>
            <c:ext xmlns:c16="http://schemas.microsoft.com/office/drawing/2014/chart" uri="{C3380CC4-5D6E-409C-BE32-E72D297353CC}">
              <c16:uniqueId val="{00000000-CAFC-472E-85E2-749F5306E51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223.48</c:v>
                </c:pt>
              </c:numCache>
            </c:numRef>
          </c:val>
          <c:smooth val="0"/>
          <c:extLst>
            <c:ext xmlns:c16="http://schemas.microsoft.com/office/drawing/2014/chart" uri="{C3380CC4-5D6E-409C-BE32-E72D297353CC}">
              <c16:uniqueId val="{00000001-CAFC-472E-85E2-749F5306E511}"/>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【105.91】</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【3.03】</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【78.43】</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【630.82】</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【95.91】</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【58.94】</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【138.75】</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【97.81】</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【41.09】</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【8.68】</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【0.22】</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workbookViewId="0">
      <selection activeCell="BL66" sqref="BL66:BZ82"/>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0" t="s">
        <v>3</v>
      </c>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row>
    <row r="3" spans="1:78" ht="9.75" customHeight="1" x14ac:dyDescent="0.15">
      <c r="A3" s="2"/>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row>
    <row r="4" spans="1:78" ht="9.75" customHeight="1" x14ac:dyDescent="0.15">
      <c r="A4" s="2"/>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8" t="str">
        <f>データ!H6</f>
        <v>山形県　小国町</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29" t="s">
        <v>10</v>
      </c>
      <c r="C7" s="29"/>
      <c r="D7" s="29"/>
      <c r="E7" s="29"/>
      <c r="F7" s="29"/>
      <c r="G7" s="29"/>
      <c r="H7" s="29"/>
      <c r="I7" s="29" t="s">
        <v>16</v>
      </c>
      <c r="J7" s="29"/>
      <c r="K7" s="29"/>
      <c r="L7" s="29"/>
      <c r="M7" s="29"/>
      <c r="N7" s="29"/>
      <c r="O7" s="29"/>
      <c r="P7" s="29" t="s">
        <v>9</v>
      </c>
      <c r="Q7" s="29"/>
      <c r="R7" s="29"/>
      <c r="S7" s="29"/>
      <c r="T7" s="29"/>
      <c r="U7" s="29"/>
      <c r="V7" s="29"/>
      <c r="W7" s="29" t="s">
        <v>1</v>
      </c>
      <c r="X7" s="29"/>
      <c r="Y7" s="29"/>
      <c r="Z7" s="29"/>
      <c r="AA7" s="29"/>
      <c r="AB7" s="29"/>
      <c r="AC7" s="29"/>
      <c r="AD7" s="29" t="s">
        <v>8</v>
      </c>
      <c r="AE7" s="29"/>
      <c r="AF7" s="29"/>
      <c r="AG7" s="29"/>
      <c r="AH7" s="29"/>
      <c r="AI7" s="29"/>
      <c r="AJ7" s="29"/>
      <c r="AK7" s="3"/>
      <c r="AL7" s="29" t="s">
        <v>17</v>
      </c>
      <c r="AM7" s="29"/>
      <c r="AN7" s="29"/>
      <c r="AO7" s="29"/>
      <c r="AP7" s="29"/>
      <c r="AQ7" s="29"/>
      <c r="AR7" s="29"/>
      <c r="AS7" s="29"/>
      <c r="AT7" s="29" t="s">
        <v>14</v>
      </c>
      <c r="AU7" s="29"/>
      <c r="AV7" s="29"/>
      <c r="AW7" s="29"/>
      <c r="AX7" s="29"/>
      <c r="AY7" s="29"/>
      <c r="AZ7" s="29"/>
      <c r="BA7" s="29"/>
      <c r="BB7" s="29" t="s">
        <v>18</v>
      </c>
      <c r="BC7" s="29"/>
      <c r="BD7" s="29"/>
      <c r="BE7" s="29"/>
      <c r="BF7" s="29"/>
      <c r="BG7" s="29"/>
      <c r="BH7" s="29"/>
      <c r="BI7" s="29"/>
      <c r="BJ7" s="3"/>
      <c r="BK7" s="3"/>
      <c r="BL7" s="30" t="s">
        <v>19</v>
      </c>
      <c r="BM7" s="31"/>
      <c r="BN7" s="31"/>
      <c r="BO7" s="31"/>
      <c r="BP7" s="31"/>
      <c r="BQ7" s="31"/>
      <c r="BR7" s="31"/>
      <c r="BS7" s="31"/>
      <c r="BT7" s="31"/>
      <c r="BU7" s="31"/>
      <c r="BV7" s="31"/>
      <c r="BW7" s="31"/>
      <c r="BX7" s="31"/>
      <c r="BY7" s="32"/>
    </row>
    <row r="8" spans="1:78" ht="18.75" customHeight="1" x14ac:dyDescent="0.15">
      <c r="A8" s="2"/>
      <c r="B8" s="33" t="str">
        <f>データ!I6</f>
        <v>法適用</v>
      </c>
      <c r="C8" s="33"/>
      <c r="D8" s="33"/>
      <c r="E8" s="33"/>
      <c r="F8" s="33"/>
      <c r="G8" s="33"/>
      <c r="H8" s="33"/>
      <c r="I8" s="33" t="str">
        <f>データ!J6</f>
        <v>下水道事業</v>
      </c>
      <c r="J8" s="33"/>
      <c r="K8" s="33"/>
      <c r="L8" s="33"/>
      <c r="M8" s="33"/>
      <c r="N8" s="33"/>
      <c r="O8" s="33"/>
      <c r="P8" s="33" t="str">
        <f>データ!K6</f>
        <v>公共下水道</v>
      </c>
      <c r="Q8" s="33"/>
      <c r="R8" s="33"/>
      <c r="S8" s="33"/>
      <c r="T8" s="33"/>
      <c r="U8" s="33"/>
      <c r="V8" s="33"/>
      <c r="W8" s="33" t="str">
        <f>データ!L6</f>
        <v>Cd2</v>
      </c>
      <c r="X8" s="33"/>
      <c r="Y8" s="33"/>
      <c r="Z8" s="33"/>
      <c r="AA8" s="33"/>
      <c r="AB8" s="33"/>
      <c r="AC8" s="33"/>
      <c r="AD8" s="34" t="str">
        <f>データ!$M$6</f>
        <v>非設置</v>
      </c>
      <c r="AE8" s="34"/>
      <c r="AF8" s="34"/>
      <c r="AG8" s="34"/>
      <c r="AH8" s="34"/>
      <c r="AI8" s="34"/>
      <c r="AJ8" s="34"/>
      <c r="AK8" s="3"/>
      <c r="AL8" s="35">
        <f>データ!S6</f>
        <v>6737</v>
      </c>
      <c r="AM8" s="35"/>
      <c r="AN8" s="35"/>
      <c r="AO8" s="35"/>
      <c r="AP8" s="35"/>
      <c r="AQ8" s="35"/>
      <c r="AR8" s="35"/>
      <c r="AS8" s="35"/>
      <c r="AT8" s="36">
        <f>データ!T6</f>
        <v>737.56</v>
      </c>
      <c r="AU8" s="36"/>
      <c r="AV8" s="36"/>
      <c r="AW8" s="36"/>
      <c r="AX8" s="36"/>
      <c r="AY8" s="36"/>
      <c r="AZ8" s="36"/>
      <c r="BA8" s="36"/>
      <c r="BB8" s="36">
        <f>データ!U6</f>
        <v>9.1300000000000008</v>
      </c>
      <c r="BC8" s="36"/>
      <c r="BD8" s="36"/>
      <c r="BE8" s="36"/>
      <c r="BF8" s="36"/>
      <c r="BG8" s="36"/>
      <c r="BH8" s="36"/>
      <c r="BI8" s="36"/>
      <c r="BJ8" s="3"/>
      <c r="BK8" s="3"/>
      <c r="BL8" s="37" t="s">
        <v>15</v>
      </c>
      <c r="BM8" s="38"/>
      <c r="BN8" s="39" t="s">
        <v>21</v>
      </c>
      <c r="BO8" s="39"/>
      <c r="BP8" s="39"/>
      <c r="BQ8" s="39"/>
      <c r="BR8" s="39"/>
      <c r="BS8" s="39"/>
      <c r="BT8" s="39"/>
      <c r="BU8" s="39"/>
      <c r="BV8" s="39"/>
      <c r="BW8" s="39"/>
      <c r="BX8" s="39"/>
      <c r="BY8" s="40"/>
    </row>
    <row r="9" spans="1:78" ht="18.75" customHeight="1" x14ac:dyDescent="0.15">
      <c r="A9" s="2"/>
      <c r="B9" s="29" t="s">
        <v>23</v>
      </c>
      <c r="C9" s="29"/>
      <c r="D9" s="29"/>
      <c r="E9" s="29"/>
      <c r="F9" s="29"/>
      <c r="G9" s="29"/>
      <c r="H9" s="29"/>
      <c r="I9" s="29" t="s">
        <v>24</v>
      </c>
      <c r="J9" s="29"/>
      <c r="K9" s="29"/>
      <c r="L9" s="29"/>
      <c r="M9" s="29"/>
      <c r="N9" s="29"/>
      <c r="O9" s="29"/>
      <c r="P9" s="29" t="s">
        <v>26</v>
      </c>
      <c r="Q9" s="29"/>
      <c r="R9" s="29"/>
      <c r="S9" s="29"/>
      <c r="T9" s="29"/>
      <c r="U9" s="29"/>
      <c r="V9" s="29"/>
      <c r="W9" s="29" t="s">
        <v>27</v>
      </c>
      <c r="X9" s="29"/>
      <c r="Y9" s="29"/>
      <c r="Z9" s="29"/>
      <c r="AA9" s="29"/>
      <c r="AB9" s="29"/>
      <c r="AC9" s="29"/>
      <c r="AD9" s="29" t="s">
        <v>22</v>
      </c>
      <c r="AE9" s="29"/>
      <c r="AF9" s="29"/>
      <c r="AG9" s="29"/>
      <c r="AH9" s="29"/>
      <c r="AI9" s="29"/>
      <c r="AJ9" s="29"/>
      <c r="AK9" s="3"/>
      <c r="AL9" s="29" t="s">
        <v>30</v>
      </c>
      <c r="AM9" s="29"/>
      <c r="AN9" s="29"/>
      <c r="AO9" s="29"/>
      <c r="AP9" s="29"/>
      <c r="AQ9" s="29"/>
      <c r="AR9" s="29"/>
      <c r="AS9" s="29"/>
      <c r="AT9" s="29" t="s">
        <v>31</v>
      </c>
      <c r="AU9" s="29"/>
      <c r="AV9" s="29"/>
      <c r="AW9" s="29"/>
      <c r="AX9" s="29"/>
      <c r="AY9" s="29"/>
      <c r="AZ9" s="29"/>
      <c r="BA9" s="29"/>
      <c r="BB9" s="29" t="s">
        <v>5</v>
      </c>
      <c r="BC9" s="29"/>
      <c r="BD9" s="29"/>
      <c r="BE9" s="29"/>
      <c r="BF9" s="29"/>
      <c r="BG9" s="29"/>
      <c r="BH9" s="29"/>
      <c r="BI9" s="29"/>
      <c r="BJ9" s="3"/>
      <c r="BK9" s="3"/>
      <c r="BL9" s="41" t="s">
        <v>32</v>
      </c>
      <c r="BM9" s="42"/>
      <c r="BN9" s="43" t="s">
        <v>34</v>
      </c>
      <c r="BO9" s="43"/>
      <c r="BP9" s="43"/>
      <c r="BQ9" s="43"/>
      <c r="BR9" s="43"/>
      <c r="BS9" s="43"/>
      <c r="BT9" s="43"/>
      <c r="BU9" s="43"/>
      <c r="BV9" s="43"/>
      <c r="BW9" s="43"/>
      <c r="BX9" s="43"/>
      <c r="BY9" s="44"/>
    </row>
    <row r="10" spans="1:78" ht="18.75" customHeight="1" x14ac:dyDescent="0.15">
      <c r="A10" s="2"/>
      <c r="B10" s="36" t="str">
        <f>データ!N6</f>
        <v>-</v>
      </c>
      <c r="C10" s="36"/>
      <c r="D10" s="36"/>
      <c r="E10" s="36"/>
      <c r="F10" s="36"/>
      <c r="G10" s="36"/>
      <c r="H10" s="36"/>
      <c r="I10" s="36">
        <f>データ!O6</f>
        <v>59.95</v>
      </c>
      <c r="J10" s="36"/>
      <c r="K10" s="36"/>
      <c r="L10" s="36"/>
      <c r="M10" s="36"/>
      <c r="N10" s="36"/>
      <c r="O10" s="36"/>
      <c r="P10" s="36">
        <f>データ!P6</f>
        <v>61.67</v>
      </c>
      <c r="Q10" s="36"/>
      <c r="R10" s="36"/>
      <c r="S10" s="36"/>
      <c r="T10" s="36"/>
      <c r="U10" s="36"/>
      <c r="V10" s="36"/>
      <c r="W10" s="36">
        <f>データ!Q6</f>
        <v>62.96</v>
      </c>
      <c r="X10" s="36"/>
      <c r="Y10" s="36"/>
      <c r="Z10" s="36"/>
      <c r="AA10" s="36"/>
      <c r="AB10" s="36"/>
      <c r="AC10" s="36"/>
      <c r="AD10" s="35">
        <f>データ!R6</f>
        <v>3300</v>
      </c>
      <c r="AE10" s="35"/>
      <c r="AF10" s="35"/>
      <c r="AG10" s="35"/>
      <c r="AH10" s="35"/>
      <c r="AI10" s="35"/>
      <c r="AJ10" s="35"/>
      <c r="AK10" s="2"/>
      <c r="AL10" s="35">
        <f>データ!V6</f>
        <v>4085</v>
      </c>
      <c r="AM10" s="35"/>
      <c r="AN10" s="35"/>
      <c r="AO10" s="35"/>
      <c r="AP10" s="35"/>
      <c r="AQ10" s="35"/>
      <c r="AR10" s="35"/>
      <c r="AS10" s="35"/>
      <c r="AT10" s="36">
        <f>データ!W6</f>
        <v>2.08</v>
      </c>
      <c r="AU10" s="36"/>
      <c r="AV10" s="36"/>
      <c r="AW10" s="36"/>
      <c r="AX10" s="36"/>
      <c r="AY10" s="36"/>
      <c r="AZ10" s="36"/>
      <c r="BA10" s="36"/>
      <c r="BB10" s="36">
        <f>データ!X6</f>
        <v>1963.94</v>
      </c>
      <c r="BC10" s="36"/>
      <c r="BD10" s="36"/>
      <c r="BE10" s="36"/>
      <c r="BF10" s="36"/>
      <c r="BG10" s="36"/>
      <c r="BH10" s="36"/>
      <c r="BI10" s="36"/>
      <c r="BJ10" s="2"/>
      <c r="BK10" s="2"/>
      <c r="BL10" s="45" t="s">
        <v>35</v>
      </c>
      <c r="BM10" s="46"/>
      <c r="BN10" s="47" t="s">
        <v>36</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37</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29</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59" t="s">
        <v>38</v>
      </c>
      <c r="BM14" s="60"/>
      <c r="BN14" s="60"/>
      <c r="BO14" s="60"/>
      <c r="BP14" s="60"/>
      <c r="BQ14" s="60"/>
      <c r="BR14" s="60"/>
      <c r="BS14" s="60"/>
      <c r="BT14" s="60"/>
      <c r="BU14" s="60"/>
      <c r="BV14" s="60"/>
      <c r="BW14" s="60"/>
      <c r="BX14" s="60"/>
      <c r="BY14" s="60"/>
      <c r="BZ14" s="61"/>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62"/>
      <c r="BM15" s="63"/>
      <c r="BN15" s="63"/>
      <c r="BO15" s="63"/>
      <c r="BP15" s="63"/>
      <c r="BQ15" s="63"/>
      <c r="BR15" s="63"/>
      <c r="BS15" s="63"/>
      <c r="BT15" s="63"/>
      <c r="BU15" s="63"/>
      <c r="BV15" s="63"/>
      <c r="BW15" s="63"/>
      <c r="BX15" s="63"/>
      <c r="BY15" s="63"/>
      <c r="BZ15" s="6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1"/>
      <c r="BK16" s="2"/>
      <c r="BL16" s="65" t="s">
        <v>111</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1"/>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1"/>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1"/>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1"/>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1"/>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1"/>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1"/>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1"/>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1"/>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1"/>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1"/>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1"/>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1"/>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1"/>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1"/>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1"/>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1"/>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10"/>
      <c r="R34" s="1"/>
      <c r="S34" s="1"/>
      <c r="T34" s="1"/>
      <c r="U34" s="1"/>
      <c r="V34" s="1"/>
      <c r="W34" s="1"/>
      <c r="X34" s="1"/>
      <c r="Y34" s="1"/>
      <c r="Z34" s="1"/>
      <c r="AA34" s="1"/>
      <c r="AB34" s="1"/>
      <c r="AC34" s="1"/>
      <c r="AD34" s="1"/>
      <c r="AE34" s="1"/>
      <c r="AF34" s="10"/>
      <c r="AG34" s="1"/>
      <c r="AH34" s="1"/>
      <c r="AI34" s="1"/>
      <c r="AJ34" s="1"/>
      <c r="AK34" s="1"/>
      <c r="AL34" s="1"/>
      <c r="AM34" s="1"/>
      <c r="AN34" s="1"/>
      <c r="AO34" s="1"/>
      <c r="AP34" s="1"/>
      <c r="AQ34" s="1"/>
      <c r="AR34" s="1"/>
      <c r="AS34" s="1"/>
      <c r="AT34" s="1"/>
      <c r="AU34" s="10"/>
      <c r="AV34" s="1"/>
      <c r="AW34" s="1"/>
      <c r="AX34" s="1"/>
      <c r="AY34" s="1"/>
      <c r="AZ34" s="1"/>
      <c r="BA34" s="1"/>
      <c r="BB34" s="1"/>
      <c r="BC34" s="1"/>
      <c r="BD34" s="1"/>
      <c r="BE34" s="1"/>
      <c r="BF34" s="1"/>
      <c r="BG34" s="1"/>
      <c r="BH34" s="1"/>
      <c r="BI34" s="1"/>
      <c r="BJ34" s="11"/>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10"/>
      <c r="R35" s="1"/>
      <c r="S35" s="1"/>
      <c r="T35" s="1"/>
      <c r="U35" s="1"/>
      <c r="V35" s="1"/>
      <c r="W35" s="1"/>
      <c r="X35" s="1"/>
      <c r="Y35" s="1"/>
      <c r="Z35" s="1"/>
      <c r="AA35" s="1"/>
      <c r="AB35" s="1"/>
      <c r="AC35" s="1"/>
      <c r="AD35" s="1"/>
      <c r="AE35" s="1"/>
      <c r="AF35" s="10"/>
      <c r="AG35" s="1"/>
      <c r="AH35" s="1"/>
      <c r="AI35" s="1"/>
      <c r="AJ35" s="1"/>
      <c r="AK35" s="1"/>
      <c r="AL35" s="1"/>
      <c r="AM35" s="1"/>
      <c r="AN35" s="1"/>
      <c r="AO35" s="1"/>
      <c r="AP35" s="1"/>
      <c r="AQ35" s="1"/>
      <c r="AR35" s="1"/>
      <c r="AS35" s="1"/>
      <c r="AT35" s="1"/>
      <c r="AU35" s="10"/>
      <c r="AV35" s="1"/>
      <c r="AW35" s="1"/>
      <c r="AX35" s="1"/>
      <c r="AY35" s="1"/>
      <c r="AZ35" s="1"/>
      <c r="BA35" s="1"/>
      <c r="BB35" s="1"/>
      <c r="BC35" s="1"/>
      <c r="BD35" s="1"/>
      <c r="BE35" s="1"/>
      <c r="BF35" s="1"/>
      <c r="BG35" s="1"/>
      <c r="BH35" s="1"/>
      <c r="BI35" s="1"/>
      <c r="BJ35" s="11"/>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1"/>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1"/>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1"/>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1"/>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1"/>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1"/>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1"/>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1"/>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2"/>
      <c r="BL44" s="65"/>
      <c r="BM44" s="66"/>
      <c r="BN44" s="66"/>
      <c r="BO44" s="66"/>
      <c r="BP44" s="66"/>
      <c r="BQ44" s="66"/>
      <c r="BR44" s="66"/>
      <c r="BS44" s="66"/>
      <c r="BT44" s="66"/>
      <c r="BU44" s="66"/>
      <c r="BV44" s="66"/>
      <c r="BW44" s="66"/>
      <c r="BX44" s="66"/>
      <c r="BY44" s="66"/>
      <c r="BZ44" s="67"/>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2"/>
      <c r="BL45" s="59" t="s">
        <v>40</v>
      </c>
      <c r="BM45" s="60"/>
      <c r="BN45" s="60"/>
      <c r="BO45" s="60"/>
      <c r="BP45" s="60"/>
      <c r="BQ45" s="60"/>
      <c r="BR45" s="60"/>
      <c r="BS45" s="60"/>
      <c r="BT45" s="60"/>
      <c r="BU45" s="60"/>
      <c r="BV45" s="60"/>
      <c r="BW45" s="60"/>
      <c r="BX45" s="60"/>
      <c r="BY45" s="60"/>
      <c r="BZ45" s="6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2"/>
      <c r="BL46" s="62"/>
      <c r="BM46" s="63"/>
      <c r="BN46" s="63"/>
      <c r="BO46" s="63"/>
      <c r="BP46" s="63"/>
      <c r="BQ46" s="63"/>
      <c r="BR46" s="63"/>
      <c r="BS46" s="63"/>
      <c r="BT46" s="63"/>
      <c r="BU46" s="63"/>
      <c r="BV46" s="63"/>
      <c r="BW46" s="63"/>
      <c r="BX46" s="63"/>
      <c r="BY46" s="63"/>
      <c r="BZ46" s="6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2"/>
      <c r="BL47" s="65" t="s">
        <v>112</v>
      </c>
      <c r="BM47" s="68"/>
      <c r="BN47" s="68"/>
      <c r="BO47" s="68"/>
      <c r="BP47" s="68"/>
      <c r="BQ47" s="68"/>
      <c r="BR47" s="68"/>
      <c r="BS47" s="68"/>
      <c r="BT47" s="68"/>
      <c r="BU47" s="68"/>
      <c r="BV47" s="68"/>
      <c r="BW47" s="68"/>
      <c r="BX47" s="68"/>
      <c r="BY47" s="68"/>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2"/>
      <c r="BL48" s="65"/>
      <c r="BM48" s="68"/>
      <c r="BN48" s="68"/>
      <c r="BO48" s="68"/>
      <c r="BP48" s="68"/>
      <c r="BQ48" s="68"/>
      <c r="BR48" s="68"/>
      <c r="BS48" s="68"/>
      <c r="BT48" s="68"/>
      <c r="BU48" s="68"/>
      <c r="BV48" s="68"/>
      <c r="BW48" s="68"/>
      <c r="BX48" s="68"/>
      <c r="BY48" s="68"/>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2"/>
      <c r="BL49" s="65"/>
      <c r="BM49" s="68"/>
      <c r="BN49" s="68"/>
      <c r="BO49" s="68"/>
      <c r="BP49" s="68"/>
      <c r="BQ49" s="68"/>
      <c r="BR49" s="68"/>
      <c r="BS49" s="68"/>
      <c r="BT49" s="68"/>
      <c r="BU49" s="68"/>
      <c r="BV49" s="68"/>
      <c r="BW49" s="68"/>
      <c r="BX49" s="68"/>
      <c r="BY49" s="68"/>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1"/>
      <c r="BK50" s="2"/>
      <c r="BL50" s="65"/>
      <c r="BM50" s="68"/>
      <c r="BN50" s="68"/>
      <c r="BO50" s="68"/>
      <c r="BP50" s="68"/>
      <c r="BQ50" s="68"/>
      <c r="BR50" s="68"/>
      <c r="BS50" s="68"/>
      <c r="BT50" s="68"/>
      <c r="BU50" s="68"/>
      <c r="BV50" s="68"/>
      <c r="BW50" s="68"/>
      <c r="BX50" s="68"/>
      <c r="BY50" s="68"/>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1"/>
      <c r="BK51" s="2"/>
      <c r="BL51" s="65"/>
      <c r="BM51" s="68"/>
      <c r="BN51" s="68"/>
      <c r="BO51" s="68"/>
      <c r="BP51" s="68"/>
      <c r="BQ51" s="68"/>
      <c r="BR51" s="68"/>
      <c r="BS51" s="68"/>
      <c r="BT51" s="68"/>
      <c r="BU51" s="68"/>
      <c r="BV51" s="68"/>
      <c r="BW51" s="68"/>
      <c r="BX51" s="68"/>
      <c r="BY51" s="68"/>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1"/>
      <c r="BK52" s="2"/>
      <c r="BL52" s="65"/>
      <c r="BM52" s="68"/>
      <c r="BN52" s="68"/>
      <c r="BO52" s="68"/>
      <c r="BP52" s="68"/>
      <c r="BQ52" s="68"/>
      <c r="BR52" s="68"/>
      <c r="BS52" s="68"/>
      <c r="BT52" s="68"/>
      <c r="BU52" s="68"/>
      <c r="BV52" s="68"/>
      <c r="BW52" s="68"/>
      <c r="BX52" s="68"/>
      <c r="BY52" s="68"/>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1"/>
      <c r="BK53" s="2"/>
      <c r="BL53" s="65"/>
      <c r="BM53" s="68"/>
      <c r="BN53" s="68"/>
      <c r="BO53" s="68"/>
      <c r="BP53" s="68"/>
      <c r="BQ53" s="68"/>
      <c r="BR53" s="68"/>
      <c r="BS53" s="68"/>
      <c r="BT53" s="68"/>
      <c r="BU53" s="68"/>
      <c r="BV53" s="68"/>
      <c r="BW53" s="68"/>
      <c r="BX53" s="68"/>
      <c r="BY53" s="68"/>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1"/>
      <c r="BK54" s="2"/>
      <c r="BL54" s="65"/>
      <c r="BM54" s="68"/>
      <c r="BN54" s="68"/>
      <c r="BO54" s="68"/>
      <c r="BP54" s="68"/>
      <c r="BQ54" s="68"/>
      <c r="BR54" s="68"/>
      <c r="BS54" s="68"/>
      <c r="BT54" s="68"/>
      <c r="BU54" s="68"/>
      <c r="BV54" s="68"/>
      <c r="BW54" s="68"/>
      <c r="BX54" s="68"/>
      <c r="BY54" s="68"/>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1"/>
      <c r="BK55" s="2"/>
      <c r="BL55" s="65"/>
      <c r="BM55" s="68"/>
      <c r="BN55" s="68"/>
      <c r="BO55" s="68"/>
      <c r="BP55" s="68"/>
      <c r="BQ55" s="68"/>
      <c r="BR55" s="68"/>
      <c r="BS55" s="68"/>
      <c r="BT55" s="68"/>
      <c r="BU55" s="68"/>
      <c r="BV55" s="68"/>
      <c r="BW55" s="68"/>
      <c r="BX55" s="68"/>
      <c r="BY55" s="68"/>
      <c r="BZ55" s="67"/>
    </row>
    <row r="56" spans="1:78" ht="13.5" customHeight="1" x14ac:dyDescent="0.15">
      <c r="A56" s="2"/>
      <c r="B56" s="4"/>
      <c r="C56" s="1"/>
      <c r="D56" s="1"/>
      <c r="E56" s="1"/>
      <c r="F56" s="1"/>
      <c r="G56" s="1"/>
      <c r="H56" s="1"/>
      <c r="I56" s="1"/>
      <c r="J56" s="1"/>
      <c r="K56" s="1"/>
      <c r="L56" s="1"/>
      <c r="M56" s="1"/>
      <c r="N56" s="1"/>
      <c r="O56" s="1"/>
      <c r="P56" s="1"/>
      <c r="Q56" s="10"/>
      <c r="R56" s="1"/>
      <c r="S56" s="1"/>
      <c r="T56" s="1"/>
      <c r="U56" s="1"/>
      <c r="V56" s="1"/>
      <c r="W56" s="1"/>
      <c r="X56" s="1"/>
      <c r="Y56" s="1"/>
      <c r="Z56" s="1"/>
      <c r="AA56" s="1"/>
      <c r="AB56" s="1"/>
      <c r="AC56" s="1"/>
      <c r="AD56" s="1"/>
      <c r="AE56" s="1"/>
      <c r="AF56" s="10"/>
      <c r="AG56" s="1"/>
      <c r="AH56" s="1"/>
      <c r="AI56" s="1"/>
      <c r="AJ56" s="1"/>
      <c r="AK56" s="1"/>
      <c r="AL56" s="1"/>
      <c r="AM56" s="1"/>
      <c r="AN56" s="1"/>
      <c r="AO56" s="1"/>
      <c r="AP56" s="1"/>
      <c r="AQ56" s="1"/>
      <c r="AR56" s="1"/>
      <c r="AS56" s="1"/>
      <c r="AT56" s="1"/>
      <c r="AU56" s="10"/>
      <c r="AV56" s="1"/>
      <c r="AW56" s="1"/>
      <c r="AX56" s="1"/>
      <c r="AY56" s="1"/>
      <c r="AZ56" s="1"/>
      <c r="BA56" s="1"/>
      <c r="BB56" s="1"/>
      <c r="BC56" s="1"/>
      <c r="BD56" s="1"/>
      <c r="BE56" s="1"/>
      <c r="BF56" s="1"/>
      <c r="BG56" s="1"/>
      <c r="BH56" s="1"/>
      <c r="BI56" s="1"/>
      <c r="BJ56" s="11"/>
      <c r="BK56" s="2"/>
      <c r="BL56" s="65"/>
      <c r="BM56" s="68"/>
      <c r="BN56" s="68"/>
      <c r="BO56" s="68"/>
      <c r="BP56" s="68"/>
      <c r="BQ56" s="68"/>
      <c r="BR56" s="68"/>
      <c r="BS56" s="68"/>
      <c r="BT56" s="68"/>
      <c r="BU56" s="68"/>
      <c r="BV56" s="68"/>
      <c r="BW56" s="68"/>
      <c r="BX56" s="68"/>
      <c r="BY56" s="68"/>
      <c r="BZ56" s="67"/>
    </row>
    <row r="57" spans="1:78" ht="13.5" customHeight="1" x14ac:dyDescent="0.15">
      <c r="A57" s="2"/>
      <c r="B57" s="4"/>
      <c r="C57" s="1"/>
      <c r="D57" s="1"/>
      <c r="E57" s="1"/>
      <c r="F57" s="1"/>
      <c r="G57" s="1"/>
      <c r="H57" s="1"/>
      <c r="I57" s="1"/>
      <c r="J57" s="1"/>
      <c r="K57" s="1"/>
      <c r="L57" s="1"/>
      <c r="M57" s="1"/>
      <c r="N57" s="1"/>
      <c r="O57" s="1"/>
      <c r="P57" s="1"/>
      <c r="Q57" s="10"/>
      <c r="R57" s="1"/>
      <c r="S57" s="1"/>
      <c r="T57" s="1"/>
      <c r="U57" s="1"/>
      <c r="V57" s="1"/>
      <c r="W57" s="1"/>
      <c r="X57" s="1"/>
      <c r="Y57" s="1"/>
      <c r="Z57" s="1"/>
      <c r="AA57" s="1"/>
      <c r="AB57" s="1"/>
      <c r="AC57" s="1"/>
      <c r="AD57" s="1"/>
      <c r="AE57" s="1"/>
      <c r="AF57" s="10"/>
      <c r="AG57" s="1"/>
      <c r="AH57" s="1"/>
      <c r="AI57" s="1"/>
      <c r="AJ57" s="1"/>
      <c r="AK57" s="1"/>
      <c r="AL57" s="1"/>
      <c r="AM57" s="1"/>
      <c r="AN57" s="1"/>
      <c r="AO57" s="1"/>
      <c r="AP57" s="1"/>
      <c r="AQ57" s="1"/>
      <c r="AR57" s="1"/>
      <c r="AS57" s="1"/>
      <c r="AT57" s="1"/>
      <c r="AU57" s="10"/>
      <c r="AV57" s="1"/>
      <c r="AW57" s="1"/>
      <c r="AX57" s="1"/>
      <c r="AY57" s="1"/>
      <c r="AZ57" s="1"/>
      <c r="BA57" s="1"/>
      <c r="BB57" s="1"/>
      <c r="BC57" s="1"/>
      <c r="BD57" s="1"/>
      <c r="BE57" s="1"/>
      <c r="BF57" s="1"/>
      <c r="BG57" s="1"/>
      <c r="BH57" s="1"/>
      <c r="BI57" s="1"/>
      <c r="BJ57" s="11"/>
      <c r="BK57" s="2"/>
      <c r="BL57" s="65"/>
      <c r="BM57" s="68"/>
      <c r="BN57" s="68"/>
      <c r="BO57" s="68"/>
      <c r="BP57" s="68"/>
      <c r="BQ57" s="68"/>
      <c r="BR57" s="68"/>
      <c r="BS57" s="68"/>
      <c r="BT57" s="68"/>
      <c r="BU57" s="68"/>
      <c r="BV57" s="68"/>
      <c r="BW57" s="68"/>
      <c r="BX57" s="68"/>
      <c r="BY57" s="68"/>
      <c r="BZ57" s="67"/>
    </row>
    <row r="58" spans="1:78" ht="13.5" customHeight="1" x14ac:dyDescent="0.15">
      <c r="A58" s="2"/>
      <c r="B58" s="4"/>
      <c r="C58" s="7"/>
      <c r="D58" s="7"/>
      <c r="E58" s="7"/>
      <c r="F58" s="7"/>
      <c r="G58" s="7"/>
      <c r="H58" s="7"/>
      <c r="I58" s="7"/>
      <c r="J58" s="7"/>
      <c r="K58" s="7"/>
      <c r="L58" s="7"/>
      <c r="M58" s="7"/>
      <c r="N58" s="7"/>
      <c r="O58" s="7"/>
      <c r="P58" s="7"/>
      <c r="Q58" s="10"/>
      <c r="R58" s="7"/>
      <c r="S58" s="7"/>
      <c r="T58" s="7"/>
      <c r="U58" s="7"/>
      <c r="V58" s="7"/>
      <c r="W58" s="7"/>
      <c r="X58" s="7"/>
      <c r="Y58" s="7"/>
      <c r="Z58" s="7"/>
      <c r="AA58" s="7"/>
      <c r="AB58" s="7"/>
      <c r="AC58" s="7"/>
      <c r="AD58" s="7"/>
      <c r="AE58" s="7"/>
      <c r="AF58" s="10"/>
      <c r="AG58" s="7"/>
      <c r="AH58" s="7"/>
      <c r="AI58" s="7"/>
      <c r="AJ58" s="7"/>
      <c r="AK58" s="7"/>
      <c r="AL58" s="7"/>
      <c r="AM58" s="7"/>
      <c r="AN58" s="7"/>
      <c r="AO58" s="7"/>
      <c r="AP58" s="7"/>
      <c r="AQ58" s="7"/>
      <c r="AR58" s="7"/>
      <c r="AS58" s="7"/>
      <c r="AT58" s="7"/>
      <c r="AU58" s="10"/>
      <c r="AV58" s="7"/>
      <c r="AW58" s="7"/>
      <c r="AX58" s="7"/>
      <c r="AY58" s="7"/>
      <c r="AZ58" s="7"/>
      <c r="BA58" s="7"/>
      <c r="BB58" s="7"/>
      <c r="BC58" s="7"/>
      <c r="BD58" s="7"/>
      <c r="BE58" s="7"/>
      <c r="BF58" s="7"/>
      <c r="BG58" s="7"/>
      <c r="BH58" s="7"/>
      <c r="BI58" s="7"/>
      <c r="BJ58" s="11"/>
      <c r="BK58" s="2"/>
      <c r="BL58" s="65"/>
      <c r="BM58" s="68"/>
      <c r="BN58" s="68"/>
      <c r="BO58" s="68"/>
      <c r="BP58" s="68"/>
      <c r="BQ58" s="68"/>
      <c r="BR58" s="68"/>
      <c r="BS58" s="68"/>
      <c r="BT58" s="68"/>
      <c r="BU58" s="68"/>
      <c r="BV58" s="68"/>
      <c r="BW58" s="68"/>
      <c r="BX58" s="68"/>
      <c r="BY58" s="68"/>
      <c r="BZ58" s="67"/>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2"/>
      <c r="BK59" s="2"/>
      <c r="BL59" s="65"/>
      <c r="BM59" s="68"/>
      <c r="BN59" s="68"/>
      <c r="BO59" s="68"/>
      <c r="BP59" s="68"/>
      <c r="BQ59" s="68"/>
      <c r="BR59" s="68"/>
      <c r="BS59" s="68"/>
      <c r="BT59" s="68"/>
      <c r="BU59" s="68"/>
      <c r="BV59" s="68"/>
      <c r="BW59" s="68"/>
      <c r="BX59" s="68"/>
      <c r="BY59" s="68"/>
      <c r="BZ59" s="67"/>
    </row>
    <row r="60" spans="1:78" ht="13.5" customHeight="1" x14ac:dyDescent="0.15">
      <c r="A60" s="2"/>
      <c r="B60" s="56" t="s">
        <v>13</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65"/>
      <c r="BM60" s="68"/>
      <c r="BN60" s="68"/>
      <c r="BO60" s="68"/>
      <c r="BP60" s="68"/>
      <c r="BQ60" s="68"/>
      <c r="BR60" s="68"/>
      <c r="BS60" s="68"/>
      <c r="BT60" s="68"/>
      <c r="BU60" s="68"/>
      <c r="BV60" s="68"/>
      <c r="BW60" s="68"/>
      <c r="BX60" s="68"/>
      <c r="BY60" s="68"/>
      <c r="BZ60" s="67"/>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65"/>
      <c r="BM61" s="68"/>
      <c r="BN61" s="68"/>
      <c r="BO61" s="68"/>
      <c r="BP61" s="68"/>
      <c r="BQ61" s="68"/>
      <c r="BR61" s="68"/>
      <c r="BS61" s="68"/>
      <c r="BT61" s="68"/>
      <c r="BU61" s="68"/>
      <c r="BV61" s="68"/>
      <c r="BW61" s="68"/>
      <c r="BX61" s="68"/>
      <c r="BY61" s="68"/>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1"/>
      <c r="BK62" s="2"/>
      <c r="BL62" s="65"/>
      <c r="BM62" s="68"/>
      <c r="BN62" s="68"/>
      <c r="BO62" s="68"/>
      <c r="BP62" s="68"/>
      <c r="BQ62" s="68"/>
      <c r="BR62" s="68"/>
      <c r="BS62" s="68"/>
      <c r="BT62" s="68"/>
      <c r="BU62" s="68"/>
      <c r="BV62" s="68"/>
      <c r="BW62" s="68"/>
      <c r="BX62" s="68"/>
      <c r="BY62" s="68"/>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1"/>
      <c r="BK63" s="2"/>
      <c r="BL63" s="69"/>
      <c r="BM63" s="70"/>
      <c r="BN63" s="70"/>
      <c r="BO63" s="70"/>
      <c r="BP63" s="70"/>
      <c r="BQ63" s="70"/>
      <c r="BR63" s="70"/>
      <c r="BS63" s="70"/>
      <c r="BT63" s="70"/>
      <c r="BU63" s="70"/>
      <c r="BV63" s="70"/>
      <c r="BW63" s="70"/>
      <c r="BX63" s="70"/>
      <c r="BY63" s="70"/>
      <c r="BZ63" s="7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1"/>
      <c r="BK64" s="2"/>
      <c r="BL64" s="59" t="s">
        <v>12</v>
      </c>
      <c r="BM64" s="60"/>
      <c r="BN64" s="60"/>
      <c r="BO64" s="60"/>
      <c r="BP64" s="60"/>
      <c r="BQ64" s="60"/>
      <c r="BR64" s="60"/>
      <c r="BS64" s="60"/>
      <c r="BT64" s="60"/>
      <c r="BU64" s="60"/>
      <c r="BV64" s="60"/>
      <c r="BW64" s="60"/>
      <c r="BX64" s="60"/>
      <c r="BY64" s="60"/>
      <c r="BZ64" s="6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1"/>
      <c r="BK65" s="2"/>
      <c r="BL65" s="62"/>
      <c r="BM65" s="63"/>
      <c r="BN65" s="63"/>
      <c r="BO65" s="63"/>
      <c r="BP65" s="63"/>
      <c r="BQ65" s="63"/>
      <c r="BR65" s="63"/>
      <c r="BS65" s="63"/>
      <c r="BT65" s="63"/>
      <c r="BU65" s="63"/>
      <c r="BV65" s="63"/>
      <c r="BW65" s="63"/>
      <c r="BX65" s="63"/>
      <c r="BY65" s="63"/>
      <c r="BZ65" s="6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1"/>
      <c r="BK66" s="2"/>
      <c r="BL66" s="65" t="s">
        <v>113</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1"/>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1"/>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1"/>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1"/>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1"/>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1"/>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1"/>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1"/>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1"/>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1"/>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1"/>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1"/>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10"/>
      <c r="V79" s="10"/>
      <c r="W79" s="1"/>
      <c r="X79" s="1"/>
      <c r="Y79" s="1"/>
      <c r="Z79" s="1"/>
      <c r="AA79" s="1"/>
      <c r="AB79" s="1"/>
      <c r="AC79" s="1"/>
      <c r="AD79" s="1"/>
      <c r="AE79" s="1"/>
      <c r="AF79" s="1"/>
      <c r="AG79" s="1"/>
      <c r="AH79" s="1"/>
      <c r="AI79" s="1"/>
      <c r="AJ79" s="1"/>
      <c r="AK79" s="1"/>
      <c r="AL79" s="1"/>
      <c r="AM79" s="1"/>
      <c r="AN79" s="1"/>
      <c r="AO79" s="10"/>
      <c r="AP79" s="10"/>
      <c r="AQ79" s="1"/>
      <c r="AR79" s="1"/>
      <c r="AS79" s="1"/>
      <c r="AT79" s="1"/>
      <c r="AU79" s="1"/>
      <c r="AV79" s="1"/>
      <c r="AW79" s="1"/>
      <c r="AX79" s="1"/>
      <c r="AY79" s="1"/>
      <c r="AZ79" s="1"/>
      <c r="BA79" s="1"/>
      <c r="BB79" s="1"/>
      <c r="BC79" s="1"/>
      <c r="BD79" s="1"/>
      <c r="BE79" s="1"/>
      <c r="BF79" s="1"/>
      <c r="BG79" s="1"/>
      <c r="BH79" s="1"/>
      <c r="BI79" s="2"/>
      <c r="BJ79" s="11"/>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10"/>
      <c r="V80" s="10"/>
      <c r="W80" s="1"/>
      <c r="X80" s="1"/>
      <c r="Y80" s="1"/>
      <c r="Z80" s="1"/>
      <c r="AA80" s="1"/>
      <c r="AB80" s="1"/>
      <c r="AC80" s="1"/>
      <c r="AD80" s="1"/>
      <c r="AE80" s="1"/>
      <c r="AF80" s="1"/>
      <c r="AG80" s="1"/>
      <c r="AH80" s="1"/>
      <c r="AI80" s="1"/>
      <c r="AJ80" s="1"/>
      <c r="AK80" s="1"/>
      <c r="AL80" s="1"/>
      <c r="AM80" s="1"/>
      <c r="AN80" s="1"/>
      <c r="AO80" s="10"/>
      <c r="AP80" s="10"/>
      <c r="AQ80" s="1"/>
      <c r="AR80" s="1"/>
      <c r="AS80" s="1"/>
      <c r="AT80" s="1"/>
      <c r="AU80" s="1"/>
      <c r="AV80" s="1"/>
      <c r="AW80" s="1"/>
      <c r="AX80" s="1"/>
      <c r="AY80" s="1"/>
      <c r="AZ80" s="1"/>
      <c r="BA80" s="1"/>
      <c r="BB80" s="1"/>
      <c r="BC80" s="1"/>
      <c r="BD80" s="1"/>
      <c r="BE80" s="1"/>
      <c r="BF80" s="1"/>
      <c r="BG80" s="1"/>
      <c r="BH80" s="1"/>
      <c r="BI80" s="2"/>
      <c r="BJ80" s="11"/>
      <c r="BK80" s="2"/>
      <c r="BL80" s="65"/>
      <c r="BM80" s="66"/>
      <c r="BN80" s="66"/>
      <c r="BO80" s="66"/>
      <c r="BP80" s="66"/>
      <c r="BQ80" s="66"/>
      <c r="BR80" s="66"/>
      <c r="BS80" s="66"/>
      <c r="BT80" s="66"/>
      <c r="BU80" s="66"/>
      <c r="BV80" s="66"/>
      <c r="BW80" s="66"/>
      <c r="BX80" s="66"/>
      <c r="BY80" s="66"/>
      <c r="BZ80" s="67"/>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1"/>
      <c r="BK81" s="2"/>
      <c r="BL81" s="65"/>
      <c r="BM81" s="66"/>
      <c r="BN81" s="66"/>
      <c r="BO81" s="66"/>
      <c r="BP81" s="66"/>
      <c r="BQ81" s="66"/>
      <c r="BR81" s="66"/>
      <c r="BS81" s="66"/>
      <c r="BT81" s="66"/>
      <c r="BU81" s="66"/>
      <c r="BV81" s="66"/>
      <c r="BW81" s="66"/>
      <c r="BX81" s="66"/>
      <c r="BY81" s="66"/>
      <c r="BZ81" s="67"/>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2"/>
      <c r="BK82" s="2"/>
      <c r="BL82" s="69"/>
      <c r="BM82" s="70"/>
      <c r="BN82" s="70"/>
      <c r="BO82" s="70"/>
      <c r="BP82" s="70"/>
      <c r="BQ82" s="70"/>
      <c r="BR82" s="70"/>
      <c r="BS82" s="70"/>
      <c r="BT82" s="70"/>
      <c r="BU82" s="70"/>
      <c r="BV82" s="70"/>
      <c r="BW82" s="70"/>
      <c r="BX82" s="70"/>
      <c r="BY82" s="70"/>
      <c r="BZ82" s="71"/>
    </row>
    <row r="83" spans="1:78" x14ac:dyDescent="0.15">
      <c r="C83" s="49" t="s">
        <v>41</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6" t="s">
        <v>42</v>
      </c>
      <c r="C84" s="6"/>
      <c r="D84" s="6"/>
      <c r="E84" s="6" t="s">
        <v>44</v>
      </c>
      <c r="F84" s="6" t="s">
        <v>45</v>
      </c>
      <c r="G84" s="6" t="s">
        <v>46</v>
      </c>
      <c r="H84" s="6" t="s">
        <v>39</v>
      </c>
      <c r="I84" s="6" t="s">
        <v>11</v>
      </c>
      <c r="J84" s="6" t="s">
        <v>47</v>
      </c>
      <c r="K84" s="6" t="s">
        <v>48</v>
      </c>
      <c r="L84" s="6" t="s">
        <v>4</v>
      </c>
      <c r="M84" s="6" t="s">
        <v>33</v>
      </c>
      <c r="N84" s="6" t="s">
        <v>50</v>
      </c>
      <c r="O84" s="6" t="s">
        <v>52</v>
      </c>
    </row>
    <row r="85" spans="1:78" hidden="1" x14ac:dyDescent="0.15">
      <c r="B85" s="6"/>
      <c r="C85" s="6"/>
      <c r="D85" s="6"/>
      <c r="E85" s="6" t="str">
        <f>データ!AI6</f>
        <v>【105.91】</v>
      </c>
      <c r="F85" s="6" t="str">
        <f>データ!AT6</f>
        <v>【3.03】</v>
      </c>
      <c r="G85" s="6" t="str">
        <f>データ!BE6</f>
        <v>【78.43】</v>
      </c>
      <c r="H85" s="6" t="str">
        <f>データ!BP6</f>
        <v>【630.82】</v>
      </c>
      <c r="I85" s="6" t="str">
        <f>データ!CA6</f>
        <v>【97.81】</v>
      </c>
      <c r="J85" s="6" t="str">
        <f>データ!CL6</f>
        <v>【138.75】</v>
      </c>
      <c r="K85" s="6" t="str">
        <f>データ!CW6</f>
        <v>【58.94】</v>
      </c>
      <c r="L85" s="6" t="str">
        <f>データ!DH6</f>
        <v>【95.91】</v>
      </c>
      <c r="M85" s="6" t="str">
        <f>データ!DS6</f>
        <v>【41.09】</v>
      </c>
      <c r="N85" s="6" t="str">
        <f>データ!ED6</f>
        <v>【8.68】</v>
      </c>
      <c r="O85" s="6" t="str">
        <f>データ!EO6</f>
        <v>【0.22】</v>
      </c>
    </row>
  </sheetData>
  <sheetProtection algorithmName="SHA-512" hashValue="dpMHPeXYcX+zguds64q9FFfrzgqsQT/PWjB8njSGrCsx2IuZvNXd40QP2cgFvyhZ0J1pzgoRNQWcCKn6T0fYeA==" saltValue="6Q0g50b2ulEqB3cKrf7jsg==" spinCount="100000" sheet="1" objects="1" scenarios="1" formatCells="0" formatColumns="0" formatRows="0"/>
  <mergeCells count="51">
    <mergeCell ref="C83:BJ83"/>
    <mergeCell ref="B2:BZ4"/>
    <mergeCell ref="BL11:BZ13"/>
    <mergeCell ref="B14:BJ15"/>
    <mergeCell ref="BL14:BZ15"/>
    <mergeCell ref="BL45:BZ46"/>
    <mergeCell ref="B60:BJ61"/>
    <mergeCell ref="BL64:BZ65"/>
    <mergeCell ref="BL16:BZ44"/>
    <mergeCell ref="BL47:BZ63"/>
    <mergeCell ref="BL66:BZ82"/>
    <mergeCell ref="AL10:AS10"/>
    <mergeCell ref="AT10:BA10"/>
    <mergeCell ref="BB10:BI10"/>
    <mergeCell ref="BL10:BM10"/>
    <mergeCell ref="BN10:BY10"/>
    <mergeCell ref="B10:H10"/>
    <mergeCell ref="I10:O10"/>
    <mergeCell ref="P10:V10"/>
    <mergeCell ref="W10:AC10"/>
    <mergeCell ref="AD10:AJ10"/>
    <mergeCell ref="AL9:AS9"/>
    <mergeCell ref="AT9:BA9"/>
    <mergeCell ref="BB9:BI9"/>
    <mergeCell ref="BL9:BM9"/>
    <mergeCell ref="BN9:BY9"/>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AD7:AJ7"/>
    <mergeCell ref="AL7:AS7"/>
    <mergeCell ref="AT7:BA7"/>
    <mergeCell ref="BB7:BI7"/>
    <mergeCell ref="BL7:BY7"/>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53</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8" x14ac:dyDescent="0.15">
      <c r="A2" s="14" t="s">
        <v>54</v>
      </c>
      <c r="B2" s="14">
        <f t="shared" ref="B2:EO2" si="0">COLUMN()-1</f>
        <v>1</v>
      </c>
      <c r="C2" s="14">
        <f t="shared" si="0"/>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si="0"/>
        <v>71</v>
      </c>
      <c r="BU2" s="14">
        <f t="shared" si="0"/>
        <v>72</v>
      </c>
      <c r="BV2" s="14">
        <f t="shared" si="0"/>
        <v>73</v>
      </c>
      <c r="BW2" s="14">
        <f t="shared" si="0"/>
        <v>74</v>
      </c>
      <c r="BX2" s="14">
        <f t="shared" si="0"/>
        <v>75</v>
      </c>
      <c r="BY2" s="14">
        <f t="shared" si="0"/>
        <v>76</v>
      </c>
      <c r="BZ2" s="14">
        <f t="shared" si="0"/>
        <v>77</v>
      </c>
      <c r="CA2" s="14">
        <f t="shared" si="0"/>
        <v>78</v>
      </c>
      <c r="CB2" s="14">
        <f t="shared" si="0"/>
        <v>79</v>
      </c>
      <c r="CC2" s="14">
        <f t="shared" si="0"/>
        <v>80</v>
      </c>
      <c r="CD2" s="14">
        <f t="shared" si="0"/>
        <v>81</v>
      </c>
      <c r="CE2" s="14">
        <f t="shared" si="0"/>
        <v>82</v>
      </c>
      <c r="CF2" s="14">
        <f t="shared" si="0"/>
        <v>83</v>
      </c>
      <c r="CG2" s="14">
        <f t="shared" si="0"/>
        <v>84</v>
      </c>
      <c r="CH2" s="14">
        <f t="shared" si="0"/>
        <v>85</v>
      </c>
      <c r="CI2" s="14">
        <f t="shared" si="0"/>
        <v>86</v>
      </c>
      <c r="CJ2" s="14">
        <f t="shared" si="0"/>
        <v>87</v>
      </c>
      <c r="CK2" s="14">
        <f t="shared" si="0"/>
        <v>88</v>
      </c>
      <c r="CL2" s="14">
        <f t="shared" si="0"/>
        <v>89</v>
      </c>
      <c r="CM2" s="14">
        <f t="shared" si="0"/>
        <v>90</v>
      </c>
      <c r="CN2" s="14">
        <f t="shared" si="0"/>
        <v>91</v>
      </c>
      <c r="CO2" s="14">
        <f t="shared" si="0"/>
        <v>92</v>
      </c>
      <c r="CP2" s="14">
        <f t="shared" si="0"/>
        <v>93</v>
      </c>
      <c r="CQ2" s="14">
        <f t="shared" si="0"/>
        <v>94</v>
      </c>
      <c r="CR2" s="14">
        <f t="shared" si="0"/>
        <v>95</v>
      </c>
      <c r="CS2" s="14">
        <f t="shared" si="0"/>
        <v>96</v>
      </c>
      <c r="CT2" s="14">
        <f t="shared" si="0"/>
        <v>97</v>
      </c>
      <c r="CU2" s="14">
        <f t="shared" si="0"/>
        <v>98</v>
      </c>
      <c r="CV2" s="14">
        <f t="shared" si="0"/>
        <v>99</v>
      </c>
      <c r="CW2" s="14">
        <f t="shared" si="0"/>
        <v>100</v>
      </c>
      <c r="CX2" s="14">
        <f t="shared" si="0"/>
        <v>101</v>
      </c>
      <c r="CY2" s="14">
        <f t="shared" si="0"/>
        <v>102</v>
      </c>
      <c r="CZ2" s="14">
        <f t="shared" si="0"/>
        <v>103</v>
      </c>
      <c r="DA2" s="14">
        <f t="shared" si="0"/>
        <v>104</v>
      </c>
      <c r="DB2" s="14">
        <f t="shared" si="0"/>
        <v>105</v>
      </c>
      <c r="DC2" s="14">
        <f t="shared" si="0"/>
        <v>106</v>
      </c>
      <c r="DD2" s="14">
        <f t="shared" si="0"/>
        <v>107</v>
      </c>
      <c r="DE2" s="14">
        <f t="shared" si="0"/>
        <v>108</v>
      </c>
      <c r="DF2" s="14">
        <f t="shared" si="0"/>
        <v>109</v>
      </c>
      <c r="DG2" s="14">
        <f t="shared" si="0"/>
        <v>110</v>
      </c>
      <c r="DH2" s="14">
        <f t="shared" si="0"/>
        <v>111</v>
      </c>
      <c r="DI2" s="14">
        <f t="shared" si="0"/>
        <v>112</v>
      </c>
      <c r="DJ2" s="14">
        <f t="shared" si="0"/>
        <v>113</v>
      </c>
      <c r="DK2" s="14">
        <f t="shared" si="0"/>
        <v>114</v>
      </c>
      <c r="DL2" s="14">
        <f t="shared" si="0"/>
        <v>115</v>
      </c>
      <c r="DM2" s="14">
        <f t="shared" si="0"/>
        <v>116</v>
      </c>
      <c r="DN2" s="14">
        <f t="shared" si="0"/>
        <v>117</v>
      </c>
      <c r="DO2" s="14">
        <f t="shared" si="0"/>
        <v>118</v>
      </c>
      <c r="DP2" s="14">
        <f t="shared" si="0"/>
        <v>119</v>
      </c>
      <c r="DQ2" s="14">
        <f t="shared" si="0"/>
        <v>120</v>
      </c>
      <c r="DR2" s="14">
        <f t="shared" si="0"/>
        <v>121</v>
      </c>
      <c r="DS2" s="14">
        <f t="shared" si="0"/>
        <v>122</v>
      </c>
      <c r="DT2" s="14">
        <f t="shared" si="0"/>
        <v>123</v>
      </c>
      <c r="DU2" s="14">
        <f t="shared" si="0"/>
        <v>124</v>
      </c>
      <c r="DV2" s="14">
        <f t="shared" si="0"/>
        <v>125</v>
      </c>
      <c r="DW2" s="14">
        <f t="shared" si="0"/>
        <v>126</v>
      </c>
      <c r="DX2" s="14">
        <f t="shared" si="0"/>
        <v>127</v>
      </c>
      <c r="DY2" s="14">
        <f t="shared" si="0"/>
        <v>128</v>
      </c>
      <c r="DZ2" s="14">
        <f t="shared" si="0"/>
        <v>129</v>
      </c>
      <c r="EA2" s="14">
        <f t="shared" si="0"/>
        <v>130</v>
      </c>
      <c r="EB2" s="14">
        <f t="shared" si="0"/>
        <v>131</v>
      </c>
      <c r="EC2" s="14">
        <f t="shared" si="0"/>
        <v>132</v>
      </c>
      <c r="ED2" s="14">
        <f t="shared" si="0"/>
        <v>133</v>
      </c>
      <c r="EE2" s="14">
        <f t="shared" si="0"/>
        <v>134</v>
      </c>
      <c r="EF2" s="14">
        <f t="shared" si="0"/>
        <v>135</v>
      </c>
      <c r="EG2" s="14">
        <f t="shared" si="0"/>
        <v>136</v>
      </c>
      <c r="EH2" s="14">
        <f t="shared" si="0"/>
        <v>137</v>
      </c>
      <c r="EI2" s="14">
        <f t="shared" si="0"/>
        <v>138</v>
      </c>
      <c r="EJ2" s="14">
        <f t="shared" si="0"/>
        <v>139</v>
      </c>
      <c r="EK2" s="14">
        <f t="shared" si="0"/>
        <v>140</v>
      </c>
      <c r="EL2" s="14">
        <f t="shared" si="0"/>
        <v>141</v>
      </c>
      <c r="EM2" s="14">
        <f t="shared" si="0"/>
        <v>142</v>
      </c>
      <c r="EN2" s="14">
        <f t="shared" si="0"/>
        <v>143</v>
      </c>
      <c r="EO2" s="14">
        <f t="shared" si="0"/>
        <v>144</v>
      </c>
    </row>
    <row r="3" spans="1:148" x14ac:dyDescent="0.15">
      <c r="A3" s="14" t="s">
        <v>20</v>
      </c>
      <c r="B3" s="16" t="s">
        <v>2</v>
      </c>
      <c r="C3" s="16" t="s">
        <v>56</v>
      </c>
      <c r="D3" s="16" t="s">
        <v>57</v>
      </c>
      <c r="E3" s="16" t="s">
        <v>7</v>
      </c>
      <c r="F3" s="16" t="s">
        <v>6</v>
      </c>
      <c r="G3" s="16" t="s">
        <v>25</v>
      </c>
      <c r="H3" s="74" t="s">
        <v>58</v>
      </c>
      <c r="I3" s="75"/>
      <c r="J3" s="75"/>
      <c r="K3" s="75"/>
      <c r="L3" s="75"/>
      <c r="M3" s="75"/>
      <c r="N3" s="75"/>
      <c r="O3" s="75"/>
      <c r="P3" s="75"/>
      <c r="Q3" s="75"/>
      <c r="R3" s="75"/>
      <c r="S3" s="75"/>
      <c r="T3" s="75"/>
      <c r="U3" s="75"/>
      <c r="V3" s="75"/>
      <c r="W3" s="75"/>
      <c r="X3" s="76"/>
      <c r="Y3" s="72" t="s">
        <v>51</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13</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59</v>
      </c>
      <c r="B4" s="17"/>
      <c r="C4" s="17"/>
      <c r="D4" s="17"/>
      <c r="E4" s="17"/>
      <c r="F4" s="17"/>
      <c r="G4" s="17"/>
      <c r="H4" s="77"/>
      <c r="I4" s="78"/>
      <c r="J4" s="78"/>
      <c r="K4" s="78"/>
      <c r="L4" s="78"/>
      <c r="M4" s="78"/>
      <c r="N4" s="78"/>
      <c r="O4" s="78"/>
      <c r="P4" s="78"/>
      <c r="Q4" s="78"/>
      <c r="R4" s="78"/>
      <c r="S4" s="78"/>
      <c r="T4" s="78"/>
      <c r="U4" s="78"/>
      <c r="V4" s="78"/>
      <c r="W4" s="78"/>
      <c r="X4" s="79"/>
      <c r="Y4" s="73" t="s">
        <v>49</v>
      </c>
      <c r="Z4" s="73"/>
      <c r="AA4" s="73"/>
      <c r="AB4" s="73"/>
      <c r="AC4" s="73"/>
      <c r="AD4" s="73"/>
      <c r="AE4" s="73"/>
      <c r="AF4" s="73"/>
      <c r="AG4" s="73"/>
      <c r="AH4" s="73"/>
      <c r="AI4" s="73"/>
      <c r="AJ4" s="73" t="s">
        <v>43</v>
      </c>
      <c r="AK4" s="73"/>
      <c r="AL4" s="73"/>
      <c r="AM4" s="73"/>
      <c r="AN4" s="73"/>
      <c r="AO4" s="73"/>
      <c r="AP4" s="73"/>
      <c r="AQ4" s="73"/>
      <c r="AR4" s="73"/>
      <c r="AS4" s="73"/>
      <c r="AT4" s="73"/>
      <c r="AU4" s="73" t="s">
        <v>28</v>
      </c>
      <c r="AV4" s="73"/>
      <c r="AW4" s="73"/>
      <c r="AX4" s="73"/>
      <c r="AY4" s="73"/>
      <c r="AZ4" s="73"/>
      <c r="BA4" s="73"/>
      <c r="BB4" s="73"/>
      <c r="BC4" s="73"/>
      <c r="BD4" s="73"/>
      <c r="BE4" s="73"/>
      <c r="BF4" s="73" t="s">
        <v>61</v>
      </c>
      <c r="BG4" s="73"/>
      <c r="BH4" s="73"/>
      <c r="BI4" s="73"/>
      <c r="BJ4" s="73"/>
      <c r="BK4" s="73"/>
      <c r="BL4" s="73"/>
      <c r="BM4" s="73"/>
      <c r="BN4" s="73"/>
      <c r="BO4" s="73"/>
      <c r="BP4" s="73"/>
      <c r="BQ4" s="73" t="s">
        <v>0</v>
      </c>
      <c r="BR4" s="73"/>
      <c r="BS4" s="73"/>
      <c r="BT4" s="73"/>
      <c r="BU4" s="73"/>
      <c r="BV4" s="73"/>
      <c r="BW4" s="73"/>
      <c r="BX4" s="73"/>
      <c r="BY4" s="73"/>
      <c r="BZ4" s="73"/>
      <c r="CA4" s="73"/>
      <c r="CB4" s="73" t="s">
        <v>60</v>
      </c>
      <c r="CC4" s="73"/>
      <c r="CD4" s="73"/>
      <c r="CE4" s="73"/>
      <c r="CF4" s="73"/>
      <c r="CG4" s="73"/>
      <c r="CH4" s="73"/>
      <c r="CI4" s="73"/>
      <c r="CJ4" s="73"/>
      <c r="CK4" s="73"/>
      <c r="CL4" s="73"/>
      <c r="CM4" s="73" t="s">
        <v>63</v>
      </c>
      <c r="CN4" s="73"/>
      <c r="CO4" s="73"/>
      <c r="CP4" s="73"/>
      <c r="CQ4" s="73"/>
      <c r="CR4" s="73"/>
      <c r="CS4" s="73"/>
      <c r="CT4" s="73"/>
      <c r="CU4" s="73"/>
      <c r="CV4" s="73"/>
      <c r="CW4" s="73"/>
      <c r="CX4" s="73" t="s">
        <v>64</v>
      </c>
      <c r="CY4" s="73"/>
      <c r="CZ4" s="73"/>
      <c r="DA4" s="73"/>
      <c r="DB4" s="73"/>
      <c r="DC4" s="73"/>
      <c r="DD4" s="73"/>
      <c r="DE4" s="73"/>
      <c r="DF4" s="73"/>
      <c r="DG4" s="73"/>
      <c r="DH4" s="73"/>
      <c r="DI4" s="73" t="s">
        <v>65</v>
      </c>
      <c r="DJ4" s="73"/>
      <c r="DK4" s="73"/>
      <c r="DL4" s="73"/>
      <c r="DM4" s="73"/>
      <c r="DN4" s="73"/>
      <c r="DO4" s="73"/>
      <c r="DP4" s="73"/>
      <c r="DQ4" s="73"/>
      <c r="DR4" s="73"/>
      <c r="DS4" s="73"/>
      <c r="DT4" s="73" t="s">
        <v>66</v>
      </c>
      <c r="DU4" s="73"/>
      <c r="DV4" s="73"/>
      <c r="DW4" s="73"/>
      <c r="DX4" s="73"/>
      <c r="DY4" s="73"/>
      <c r="DZ4" s="73"/>
      <c r="EA4" s="73"/>
      <c r="EB4" s="73"/>
      <c r="EC4" s="73"/>
      <c r="ED4" s="73"/>
      <c r="EE4" s="73" t="s">
        <v>67</v>
      </c>
      <c r="EF4" s="73"/>
      <c r="EG4" s="73"/>
      <c r="EH4" s="73"/>
      <c r="EI4" s="73"/>
      <c r="EJ4" s="73"/>
      <c r="EK4" s="73"/>
      <c r="EL4" s="73"/>
      <c r="EM4" s="73"/>
      <c r="EN4" s="73"/>
      <c r="EO4" s="73"/>
    </row>
    <row r="5" spans="1:148" x14ac:dyDescent="0.15">
      <c r="A5" s="14" t="s">
        <v>68</v>
      </c>
      <c r="B5" s="18"/>
      <c r="C5" s="18"/>
      <c r="D5" s="18"/>
      <c r="E5" s="18"/>
      <c r="F5" s="18"/>
      <c r="G5" s="18"/>
      <c r="H5" s="22" t="s">
        <v>55</v>
      </c>
      <c r="I5" s="22" t="s">
        <v>69</v>
      </c>
      <c r="J5" s="22" t="s">
        <v>70</v>
      </c>
      <c r="K5" s="22" t="s">
        <v>71</v>
      </c>
      <c r="L5" s="22" t="s">
        <v>72</v>
      </c>
      <c r="M5" s="22" t="s">
        <v>8</v>
      </c>
      <c r="N5" s="22" t="s">
        <v>73</v>
      </c>
      <c r="O5" s="22" t="s">
        <v>74</v>
      </c>
      <c r="P5" s="22" t="s">
        <v>75</v>
      </c>
      <c r="Q5" s="22" t="s">
        <v>76</v>
      </c>
      <c r="R5" s="22" t="s">
        <v>77</v>
      </c>
      <c r="S5" s="22" t="s">
        <v>78</v>
      </c>
      <c r="T5" s="22" t="s">
        <v>79</v>
      </c>
      <c r="U5" s="22" t="s">
        <v>62</v>
      </c>
      <c r="V5" s="22" t="s">
        <v>80</v>
      </c>
      <c r="W5" s="22" t="s">
        <v>81</v>
      </c>
      <c r="X5" s="22" t="s">
        <v>82</v>
      </c>
      <c r="Y5" s="22" t="s">
        <v>83</v>
      </c>
      <c r="Z5" s="22" t="s">
        <v>84</v>
      </c>
      <c r="AA5" s="22" t="s">
        <v>85</v>
      </c>
      <c r="AB5" s="22" t="s">
        <v>86</v>
      </c>
      <c r="AC5" s="22" t="s">
        <v>87</v>
      </c>
      <c r="AD5" s="22" t="s">
        <v>89</v>
      </c>
      <c r="AE5" s="22" t="s">
        <v>90</v>
      </c>
      <c r="AF5" s="22" t="s">
        <v>91</v>
      </c>
      <c r="AG5" s="22" t="s">
        <v>92</v>
      </c>
      <c r="AH5" s="22" t="s">
        <v>93</v>
      </c>
      <c r="AI5" s="22" t="s">
        <v>42</v>
      </c>
      <c r="AJ5" s="22" t="s">
        <v>83</v>
      </c>
      <c r="AK5" s="22" t="s">
        <v>84</v>
      </c>
      <c r="AL5" s="22" t="s">
        <v>85</v>
      </c>
      <c r="AM5" s="22" t="s">
        <v>86</v>
      </c>
      <c r="AN5" s="22" t="s">
        <v>87</v>
      </c>
      <c r="AO5" s="22" t="s">
        <v>89</v>
      </c>
      <c r="AP5" s="22" t="s">
        <v>90</v>
      </c>
      <c r="AQ5" s="22" t="s">
        <v>91</v>
      </c>
      <c r="AR5" s="22" t="s">
        <v>92</v>
      </c>
      <c r="AS5" s="22" t="s">
        <v>93</v>
      </c>
      <c r="AT5" s="22" t="s">
        <v>88</v>
      </c>
      <c r="AU5" s="22" t="s">
        <v>83</v>
      </c>
      <c r="AV5" s="22" t="s">
        <v>84</v>
      </c>
      <c r="AW5" s="22" t="s">
        <v>85</v>
      </c>
      <c r="AX5" s="22" t="s">
        <v>86</v>
      </c>
      <c r="AY5" s="22" t="s">
        <v>87</v>
      </c>
      <c r="AZ5" s="22" t="s">
        <v>89</v>
      </c>
      <c r="BA5" s="22" t="s">
        <v>90</v>
      </c>
      <c r="BB5" s="22" t="s">
        <v>91</v>
      </c>
      <c r="BC5" s="22" t="s">
        <v>92</v>
      </c>
      <c r="BD5" s="22" t="s">
        <v>93</v>
      </c>
      <c r="BE5" s="22" t="s">
        <v>88</v>
      </c>
      <c r="BF5" s="22" t="s">
        <v>83</v>
      </c>
      <c r="BG5" s="22" t="s">
        <v>84</v>
      </c>
      <c r="BH5" s="22" t="s">
        <v>85</v>
      </c>
      <c r="BI5" s="22" t="s">
        <v>86</v>
      </c>
      <c r="BJ5" s="22" t="s">
        <v>87</v>
      </c>
      <c r="BK5" s="22" t="s">
        <v>89</v>
      </c>
      <c r="BL5" s="22" t="s">
        <v>90</v>
      </c>
      <c r="BM5" s="22" t="s">
        <v>91</v>
      </c>
      <c r="BN5" s="22" t="s">
        <v>92</v>
      </c>
      <c r="BO5" s="22" t="s">
        <v>93</v>
      </c>
      <c r="BP5" s="22" t="s">
        <v>88</v>
      </c>
      <c r="BQ5" s="22" t="s">
        <v>83</v>
      </c>
      <c r="BR5" s="22" t="s">
        <v>84</v>
      </c>
      <c r="BS5" s="22" t="s">
        <v>85</v>
      </c>
      <c r="BT5" s="22" t="s">
        <v>86</v>
      </c>
      <c r="BU5" s="22" t="s">
        <v>87</v>
      </c>
      <c r="BV5" s="22" t="s">
        <v>89</v>
      </c>
      <c r="BW5" s="22" t="s">
        <v>90</v>
      </c>
      <c r="BX5" s="22" t="s">
        <v>91</v>
      </c>
      <c r="BY5" s="22" t="s">
        <v>92</v>
      </c>
      <c r="BZ5" s="22" t="s">
        <v>93</v>
      </c>
      <c r="CA5" s="22" t="s">
        <v>88</v>
      </c>
      <c r="CB5" s="22" t="s">
        <v>83</v>
      </c>
      <c r="CC5" s="22" t="s">
        <v>84</v>
      </c>
      <c r="CD5" s="22" t="s">
        <v>85</v>
      </c>
      <c r="CE5" s="22" t="s">
        <v>86</v>
      </c>
      <c r="CF5" s="22" t="s">
        <v>87</v>
      </c>
      <c r="CG5" s="22" t="s">
        <v>89</v>
      </c>
      <c r="CH5" s="22" t="s">
        <v>90</v>
      </c>
      <c r="CI5" s="22" t="s">
        <v>91</v>
      </c>
      <c r="CJ5" s="22" t="s">
        <v>92</v>
      </c>
      <c r="CK5" s="22" t="s">
        <v>93</v>
      </c>
      <c r="CL5" s="22" t="s">
        <v>88</v>
      </c>
      <c r="CM5" s="22" t="s">
        <v>83</v>
      </c>
      <c r="CN5" s="22" t="s">
        <v>84</v>
      </c>
      <c r="CO5" s="22" t="s">
        <v>85</v>
      </c>
      <c r="CP5" s="22" t="s">
        <v>86</v>
      </c>
      <c r="CQ5" s="22" t="s">
        <v>87</v>
      </c>
      <c r="CR5" s="22" t="s">
        <v>89</v>
      </c>
      <c r="CS5" s="22" t="s">
        <v>90</v>
      </c>
      <c r="CT5" s="22" t="s">
        <v>91</v>
      </c>
      <c r="CU5" s="22" t="s">
        <v>92</v>
      </c>
      <c r="CV5" s="22" t="s">
        <v>93</v>
      </c>
      <c r="CW5" s="22" t="s">
        <v>88</v>
      </c>
      <c r="CX5" s="22" t="s">
        <v>83</v>
      </c>
      <c r="CY5" s="22" t="s">
        <v>84</v>
      </c>
      <c r="CZ5" s="22" t="s">
        <v>85</v>
      </c>
      <c r="DA5" s="22" t="s">
        <v>86</v>
      </c>
      <c r="DB5" s="22" t="s">
        <v>87</v>
      </c>
      <c r="DC5" s="22" t="s">
        <v>89</v>
      </c>
      <c r="DD5" s="22" t="s">
        <v>90</v>
      </c>
      <c r="DE5" s="22" t="s">
        <v>91</v>
      </c>
      <c r="DF5" s="22" t="s">
        <v>92</v>
      </c>
      <c r="DG5" s="22" t="s">
        <v>93</v>
      </c>
      <c r="DH5" s="22" t="s">
        <v>88</v>
      </c>
      <c r="DI5" s="22" t="s">
        <v>83</v>
      </c>
      <c r="DJ5" s="22" t="s">
        <v>84</v>
      </c>
      <c r="DK5" s="22" t="s">
        <v>85</v>
      </c>
      <c r="DL5" s="22" t="s">
        <v>86</v>
      </c>
      <c r="DM5" s="22" t="s">
        <v>87</v>
      </c>
      <c r="DN5" s="22" t="s">
        <v>89</v>
      </c>
      <c r="DO5" s="22" t="s">
        <v>90</v>
      </c>
      <c r="DP5" s="22" t="s">
        <v>91</v>
      </c>
      <c r="DQ5" s="22" t="s">
        <v>92</v>
      </c>
      <c r="DR5" s="22" t="s">
        <v>93</v>
      </c>
      <c r="DS5" s="22" t="s">
        <v>88</v>
      </c>
      <c r="DT5" s="22" t="s">
        <v>83</v>
      </c>
      <c r="DU5" s="22" t="s">
        <v>84</v>
      </c>
      <c r="DV5" s="22" t="s">
        <v>85</v>
      </c>
      <c r="DW5" s="22" t="s">
        <v>86</v>
      </c>
      <c r="DX5" s="22" t="s">
        <v>87</v>
      </c>
      <c r="DY5" s="22" t="s">
        <v>89</v>
      </c>
      <c r="DZ5" s="22" t="s">
        <v>90</v>
      </c>
      <c r="EA5" s="22" t="s">
        <v>91</v>
      </c>
      <c r="EB5" s="22" t="s">
        <v>92</v>
      </c>
      <c r="EC5" s="22" t="s">
        <v>93</v>
      </c>
      <c r="ED5" s="22" t="s">
        <v>88</v>
      </c>
      <c r="EE5" s="22" t="s">
        <v>83</v>
      </c>
      <c r="EF5" s="22" t="s">
        <v>84</v>
      </c>
      <c r="EG5" s="22" t="s">
        <v>85</v>
      </c>
      <c r="EH5" s="22" t="s">
        <v>86</v>
      </c>
      <c r="EI5" s="22" t="s">
        <v>87</v>
      </c>
      <c r="EJ5" s="22" t="s">
        <v>89</v>
      </c>
      <c r="EK5" s="22" t="s">
        <v>90</v>
      </c>
      <c r="EL5" s="22" t="s">
        <v>91</v>
      </c>
      <c r="EM5" s="22" t="s">
        <v>92</v>
      </c>
      <c r="EN5" s="22" t="s">
        <v>93</v>
      </c>
      <c r="EO5" s="22" t="s">
        <v>88</v>
      </c>
    </row>
    <row r="6" spans="1:148" s="13" customFormat="1" x14ac:dyDescent="0.15">
      <c r="A6" s="14" t="s">
        <v>94</v>
      </c>
      <c r="B6" s="19">
        <f t="shared" ref="B6:X6" si="1">B7</f>
        <v>2023</v>
      </c>
      <c r="C6" s="19">
        <f t="shared" si="1"/>
        <v>64017</v>
      </c>
      <c r="D6" s="19">
        <f t="shared" si="1"/>
        <v>46</v>
      </c>
      <c r="E6" s="19">
        <f t="shared" si="1"/>
        <v>17</v>
      </c>
      <c r="F6" s="19">
        <f t="shared" si="1"/>
        <v>1</v>
      </c>
      <c r="G6" s="19">
        <f t="shared" si="1"/>
        <v>0</v>
      </c>
      <c r="H6" s="19" t="str">
        <f t="shared" si="1"/>
        <v>山形県　小国町</v>
      </c>
      <c r="I6" s="19" t="str">
        <f t="shared" si="1"/>
        <v>法適用</v>
      </c>
      <c r="J6" s="19" t="str">
        <f t="shared" si="1"/>
        <v>下水道事業</v>
      </c>
      <c r="K6" s="19" t="str">
        <f t="shared" si="1"/>
        <v>公共下水道</v>
      </c>
      <c r="L6" s="19" t="str">
        <f t="shared" si="1"/>
        <v>Cd2</v>
      </c>
      <c r="M6" s="19" t="str">
        <f t="shared" si="1"/>
        <v>非設置</v>
      </c>
      <c r="N6" s="23" t="str">
        <f t="shared" si="1"/>
        <v>-</v>
      </c>
      <c r="O6" s="23">
        <f t="shared" si="1"/>
        <v>59.95</v>
      </c>
      <c r="P6" s="23">
        <f t="shared" si="1"/>
        <v>61.67</v>
      </c>
      <c r="Q6" s="23">
        <f t="shared" si="1"/>
        <v>62.96</v>
      </c>
      <c r="R6" s="23">
        <f t="shared" si="1"/>
        <v>3300</v>
      </c>
      <c r="S6" s="23">
        <f t="shared" si="1"/>
        <v>6737</v>
      </c>
      <c r="T6" s="23">
        <f t="shared" si="1"/>
        <v>737.56</v>
      </c>
      <c r="U6" s="23">
        <f t="shared" si="1"/>
        <v>9.1300000000000008</v>
      </c>
      <c r="V6" s="23">
        <f t="shared" si="1"/>
        <v>4085</v>
      </c>
      <c r="W6" s="23">
        <f t="shared" si="1"/>
        <v>2.08</v>
      </c>
      <c r="X6" s="23">
        <f t="shared" si="1"/>
        <v>1963.94</v>
      </c>
      <c r="Y6" s="27" t="str">
        <f t="shared" ref="Y6:AH6" si="2">IF(Y7="",NA(),Y7)</f>
        <v>-</v>
      </c>
      <c r="Z6" s="27" t="str">
        <f t="shared" si="2"/>
        <v>-</v>
      </c>
      <c r="AA6" s="27" t="str">
        <f t="shared" si="2"/>
        <v>-</v>
      </c>
      <c r="AB6" s="27" t="str">
        <f t="shared" si="2"/>
        <v>-</v>
      </c>
      <c r="AC6" s="27">
        <f t="shared" si="2"/>
        <v>107.93</v>
      </c>
      <c r="AD6" s="27" t="str">
        <f t="shared" si="2"/>
        <v>-</v>
      </c>
      <c r="AE6" s="27" t="str">
        <f t="shared" si="2"/>
        <v>-</v>
      </c>
      <c r="AF6" s="27" t="str">
        <f t="shared" si="2"/>
        <v>-</v>
      </c>
      <c r="AG6" s="27" t="str">
        <f t="shared" si="2"/>
        <v>-</v>
      </c>
      <c r="AH6" s="27">
        <f t="shared" si="2"/>
        <v>107.04</v>
      </c>
      <c r="AI6" s="23" t="str">
        <f>IF(AI7="","",IF(AI7="-","【-】","【"&amp;SUBSTITUTE(TEXT(AI7,"#,##0.00"),"-","△")&amp;"】"))</f>
        <v>【105.91】</v>
      </c>
      <c r="AJ6" s="27" t="str">
        <f t="shared" ref="AJ6:AS6" si="3">IF(AJ7="",NA(),AJ7)</f>
        <v>-</v>
      </c>
      <c r="AK6" s="27" t="str">
        <f t="shared" si="3"/>
        <v>-</v>
      </c>
      <c r="AL6" s="27" t="str">
        <f t="shared" si="3"/>
        <v>-</v>
      </c>
      <c r="AM6" s="27" t="str">
        <f t="shared" si="3"/>
        <v>-</v>
      </c>
      <c r="AN6" s="23">
        <f t="shared" si="3"/>
        <v>0</v>
      </c>
      <c r="AO6" s="27" t="str">
        <f t="shared" si="3"/>
        <v>-</v>
      </c>
      <c r="AP6" s="27" t="str">
        <f t="shared" si="3"/>
        <v>-</v>
      </c>
      <c r="AQ6" s="27" t="str">
        <f t="shared" si="3"/>
        <v>-</v>
      </c>
      <c r="AR6" s="27" t="str">
        <f t="shared" si="3"/>
        <v>-</v>
      </c>
      <c r="AS6" s="27">
        <f t="shared" si="3"/>
        <v>37.43</v>
      </c>
      <c r="AT6" s="23" t="str">
        <f>IF(AT7="","",IF(AT7="-","【-】","【"&amp;SUBSTITUTE(TEXT(AT7,"#,##0.00"),"-","△")&amp;"】"))</f>
        <v>【3.03】</v>
      </c>
      <c r="AU6" s="27" t="str">
        <f t="shared" ref="AU6:BD6" si="4">IF(AU7="",NA(),AU7)</f>
        <v>-</v>
      </c>
      <c r="AV6" s="27" t="str">
        <f t="shared" si="4"/>
        <v>-</v>
      </c>
      <c r="AW6" s="27" t="str">
        <f t="shared" si="4"/>
        <v>-</v>
      </c>
      <c r="AX6" s="27" t="str">
        <f t="shared" si="4"/>
        <v>-</v>
      </c>
      <c r="AY6" s="27">
        <f t="shared" si="4"/>
        <v>36.24</v>
      </c>
      <c r="AZ6" s="27" t="str">
        <f t="shared" si="4"/>
        <v>-</v>
      </c>
      <c r="BA6" s="27" t="str">
        <f t="shared" si="4"/>
        <v>-</v>
      </c>
      <c r="BB6" s="27" t="str">
        <f t="shared" si="4"/>
        <v>-</v>
      </c>
      <c r="BC6" s="27" t="str">
        <f t="shared" si="4"/>
        <v>-</v>
      </c>
      <c r="BD6" s="27">
        <f t="shared" si="4"/>
        <v>57.42</v>
      </c>
      <c r="BE6" s="23" t="str">
        <f>IF(BE7="","",IF(BE7="-","【-】","【"&amp;SUBSTITUTE(TEXT(BE7,"#,##0.00"),"-","△")&amp;"】"))</f>
        <v>【78.43】</v>
      </c>
      <c r="BF6" s="27" t="str">
        <f t="shared" ref="BF6:BO6" si="5">IF(BF7="",NA(),BF7)</f>
        <v>-</v>
      </c>
      <c r="BG6" s="27" t="str">
        <f t="shared" si="5"/>
        <v>-</v>
      </c>
      <c r="BH6" s="27" t="str">
        <f t="shared" si="5"/>
        <v>-</v>
      </c>
      <c r="BI6" s="27" t="str">
        <f t="shared" si="5"/>
        <v>-</v>
      </c>
      <c r="BJ6" s="27">
        <f t="shared" si="5"/>
        <v>835.75</v>
      </c>
      <c r="BK6" s="27" t="str">
        <f t="shared" si="5"/>
        <v>-</v>
      </c>
      <c r="BL6" s="27" t="str">
        <f t="shared" si="5"/>
        <v>-</v>
      </c>
      <c r="BM6" s="27" t="str">
        <f t="shared" si="5"/>
        <v>-</v>
      </c>
      <c r="BN6" s="27" t="str">
        <f t="shared" si="5"/>
        <v>-</v>
      </c>
      <c r="BO6" s="27">
        <f t="shared" si="5"/>
        <v>1174.6099999999999</v>
      </c>
      <c r="BP6" s="23" t="str">
        <f>IF(BP7="","",IF(BP7="-","【-】","【"&amp;SUBSTITUTE(TEXT(BP7,"#,##0.00"),"-","△")&amp;"】"))</f>
        <v>【630.82】</v>
      </c>
      <c r="BQ6" s="27" t="str">
        <f t="shared" ref="BQ6:BZ6" si="6">IF(BQ7="",NA(),BQ7)</f>
        <v>-</v>
      </c>
      <c r="BR6" s="27" t="str">
        <f t="shared" si="6"/>
        <v>-</v>
      </c>
      <c r="BS6" s="27" t="str">
        <f t="shared" si="6"/>
        <v>-</v>
      </c>
      <c r="BT6" s="27" t="str">
        <f t="shared" si="6"/>
        <v>-</v>
      </c>
      <c r="BU6" s="27">
        <f t="shared" si="6"/>
        <v>81.27</v>
      </c>
      <c r="BV6" s="27" t="str">
        <f t="shared" si="6"/>
        <v>-</v>
      </c>
      <c r="BW6" s="27" t="str">
        <f t="shared" si="6"/>
        <v>-</v>
      </c>
      <c r="BX6" s="27" t="str">
        <f t="shared" si="6"/>
        <v>-</v>
      </c>
      <c r="BY6" s="27" t="str">
        <f t="shared" si="6"/>
        <v>-</v>
      </c>
      <c r="BZ6" s="27">
        <f t="shared" si="6"/>
        <v>75.41</v>
      </c>
      <c r="CA6" s="23" t="str">
        <f>IF(CA7="","",IF(CA7="-","【-】","【"&amp;SUBSTITUTE(TEXT(CA7,"#,##0.00"),"-","△")&amp;"】"))</f>
        <v>【97.81】</v>
      </c>
      <c r="CB6" s="27" t="str">
        <f t="shared" ref="CB6:CK6" si="7">IF(CB7="",NA(),CB7)</f>
        <v>-</v>
      </c>
      <c r="CC6" s="27" t="str">
        <f t="shared" si="7"/>
        <v>-</v>
      </c>
      <c r="CD6" s="27" t="str">
        <f t="shared" si="7"/>
        <v>-</v>
      </c>
      <c r="CE6" s="27" t="str">
        <f t="shared" si="7"/>
        <v>-</v>
      </c>
      <c r="CF6" s="27">
        <f t="shared" si="7"/>
        <v>200.55</v>
      </c>
      <c r="CG6" s="27" t="str">
        <f t="shared" si="7"/>
        <v>-</v>
      </c>
      <c r="CH6" s="27" t="str">
        <f t="shared" si="7"/>
        <v>-</v>
      </c>
      <c r="CI6" s="27" t="str">
        <f t="shared" si="7"/>
        <v>-</v>
      </c>
      <c r="CJ6" s="27" t="str">
        <f t="shared" si="7"/>
        <v>-</v>
      </c>
      <c r="CK6" s="27">
        <f t="shared" si="7"/>
        <v>223.48</v>
      </c>
      <c r="CL6" s="23" t="str">
        <f>IF(CL7="","",IF(CL7="-","【-】","【"&amp;SUBSTITUTE(TEXT(CL7,"#,##0.00"),"-","△")&amp;"】"))</f>
        <v>【138.75】</v>
      </c>
      <c r="CM6" s="27" t="str">
        <f t="shared" ref="CM6:CV6" si="8">IF(CM7="",NA(),CM7)</f>
        <v>-</v>
      </c>
      <c r="CN6" s="27" t="str">
        <f t="shared" si="8"/>
        <v>-</v>
      </c>
      <c r="CO6" s="27" t="str">
        <f t="shared" si="8"/>
        <v>-</v>
      </c>
      <c r="CP6" s="27" t="str">
        <f t="shared" si="8"/>
        <v>-</v>
      </c>
      <c r="CQ6" s="27">
        <f t="shared" si="8"/>
        <v>71.59</v>
      </c>
      <c r="CR6" s="27" t="str">
        <f t="shared" si="8"/>
        <v>-</v>
      </c>
      <c r="CS6" s="27" t="str">
        <f t="shared" si="8"/>
        <v>-</v>
      </c>
      <c r="CT6" s="27" t="str">
        <f t="shared" si="8"/>
        <v>-</v>
      </c>
      <c r="CU6" s="27" t="str">
        <f t="shared" si="8"/>
        <v>-</v>
      </c>
      <c r="CV6" s="27">
        <f t="shared" si="8"/>
        <v>48.03</v>
      </c>
      <c r="CW6" s="23" t="str">
        <f>IF(CW7="","",IF(CW7="-","【-】","【"&amp;SUBSTITUTE(TEXT(CW7,"#,##0.00"),"-","△")&amp;"】"))</f>
        <v>【58.94】</v>
      </c>
      <c r="CX6" s="27" t="str">
        <f t="shared" ref="CX6:DG6" si="9">IF(CX7="",NA(),CX7)</f>
        <v>-</v>
      </c>
      <c r="CY6" s="27" t="str">
        <f t="shared" si="9"/>
        <v>-</v>
      </c>
      <c r="CZ6" s="27" t="str">
        <f t="shared" si="9"/>
        <v>-</v>
      </c>
      <c r="DA6" s="27" t="str">
        <f t="shared" si="9"/>
        <v>-</v>
      </c>
      <c r="DB6" s="27">
        <f t="shared" si="9"/>
        <v>90.23</v>
      </c>
      <c r="DC6" s="27" t="str">
        <f t="shared" si="9"/>
        <v>-</v>
      </c>
      <c r="DD6" s="27" t="str">
        <f t="shared" si="9"/>
        <v>-</v>
      </c>
      <c r="DE6" s="27" t="str">
        <f t="shared" si="9"/>
        <v>-</v>
      </c>
      <c r="DF6" s="27" t="str">
        <f t="shared" si="9"/>
        <v>-</v>
      </c>
      <c r="DG6" s="27">
        <f t="shared" si="9"/>
        <v>80.95</v>
      </c>
      <c r="DH6" s="23" t="str">
        <f>IF(DH7="","",IF(DH7="-","【-】","【"&amp;SUBSTITUTE(TEXT(DH7,"#,##0.00"),"-","△")&amp;"】"))</f>
        <v>【95.91】</v>
      </c>
      <c r="DI6" s="27" t="str">
        <f t="shared" ref="DI6:DR6" si="10">IF(DI7="",NA(),DI7)</f>
        <v>-</v>
      </c>
      <c r="DJ6" s="27" t="str">
        <f t="shared" si="10"/>
        <v>-</v>
      </c>
      <c r="DK6" s="27" t="str">
        <f t="shared" si="10"/>
        <v>-</v>
      </c>
      <c r="DL6" s="27" t="str">
        <f t="shared" si="10"/>
        <v>-</v>
      </c>
      <c r="DM6" s="27">
        <f t="shared" si="10"/>
        <v>3.68</v>
      </c>
      <c r="DN6" s="27" t="str">
        <f t="shared" si="10"/>
        <v>-</v>
      </c>
      <c r="DO6" s="27" t="str">
        <f t="shared" si="10"/>
        <v>-</v>
      </c>
      <c r="DP6" s="27" t="str">
        <f t="shared" si="10"/>
        <v>-</v>
      </c>
      <c r="DQ6" s="27" t="str">
        <f t="shared" si="10"/>
        <v>-</v>
      </c>
      <c r="DR6" s="27">
        <f t="shared" si="10"/>
        <v>23.37</v>
      </c>
      <c r="DS6" s="23" t="str">
        <f>IF(DS7="","",IF(DS7="-","【-】","【"&amp;SUBSTITUTE(TEXT(DS7,"#,##0.00"),"-","△")&amp;"】"))</f>
        <v>【41.09】</v>
      </c>
      <c r="DT6" s="27" t="str">
        <f t="shared" ref="DT6:EC6" si="11">IF(DT7="",NA(),DT7)</f>
        <v>-</v>
      </c>
      <c r="DU6" s="27" t="str">
        <f t="shared" si="11"/>
        <v>-</v>
      </c>
      <c r="DV6" s="27" t="str">
        <f t="shared" si="11"/>
        <v>-</v>
      </c>
      <c r="DW6" s="27" t="str">
        <f t="shared" si="11"/>
        <v>-</v>
      </c>
      <c r="DX6" s="23">
        <f t="shared" si="11"/>
        <v>0</v>
      </c>
      <c r="DY6" s="27" t="str">
        <f t="shared" si="11"/>
        <v>-</v>
      </c>
      <c r="DZ6" s="27" t="str">
        <f t="shared" si="11"/>
        <v>-</v>
      </c>
      <c r="EA6" s="27" t="str">
        <f t="shared" si="11"/>
        <v>-</v>
      </c>
      <c r="EB6" s="27" t="str">
        <f t="shared" si="11"/>
        <v>-</v>
      </c>
      <c r="EC6" s="23">
        <f t="shared" si="11"/>
        <v>0</v>
      </c>
      <c r="ED6" s="23" t="str">
        <f>IF(ED7="","",IF(ED7="-","【-】","【"&amp;SUBSTITUTE(TEXT(ED7,"#,##0.00"),"-","△")&amp;"】"))</f>
        <v>【8.68】</v>
      </c>
      <c r="EE6" s="27" t="str">
        <f t="shared" ref="EE6:EN6" si="12">IF(EE7="",NA(),EE7)</f>
        <v>-</v>
      </c>
      <c r="EF6" s="27" t="str">
        <f t="shared" si="12"/>
        <v>-</v>
      </c>
      <c r="EG6" s="27" t="str">
        <f t="shared" si="12"/>
        <v>-</v>
      </c>
      <c r="EH6" s="27" t="str">
        <f t="shared" si="12"/>
        <v>-</v>
      </c>
      <c r="EI6" s="23">
        <f t="shared" si="12"/>
        <v>0</v>
      </c>
      <c r="EJ6" s="27" t="str">
        <f t="shared" si="12"/>
        <v>-</v>
      </c>
      <c r="EK6" s="27" t="str">
        <f t="shared" si="12"/>
        <v>-</v>
      </c>
      <c r="EL6" s="27" t="str">
        <f t="shared" si="12"/>
        <v>-</v>
      </c>
      <c r="EM6" s="27" t="str">
        <f t="shared" si="12"/>
        <v>-</v>
      </c>
      <c r="EN6" s="27">
        <f t="shared" si="12"/>
        <v>0.1</v>
      </c>
      <c r="EO6" s="23" t="str">
        <f>IF(EO7="","",IF(EO7="-","【-】","【"&amp;SUBSTITUTE(TEXT(EO7,"#,##0.00"),"-","△")&amp;"】"))</f>
        <v>【0.22】</v>
      </c>
    </row>
    <row r="7" spans="1:148" s="13" customFormat="1" x14ac:dyDescent="0.15">
      <c r="A7" s="14"/>
      <c r="B7" s="20">
        <v>2023</v>
      </c>
      <c r="C7" s="20">
        <v>64017</v>
      </c>
      <c r="D7" s="20">
        <v>46</v>
      </c>
      <c r="E7" s="20">
        <v>17</v>
      </c>
      <c r="F7" s="20">
        <v>1</v>
      </c>
      <c r="G7" s="20">
        <v>0</v>
      </c>
      <c r="H7" s="20" t="s">
        <v>95</v>
      </c>
      <c r="I7" s="20" t="s">
        <v>96</v>
      </c>
      <c r="J7" s="20" t="s">
        <v>97</v>
      </c>
      <c r="K7" s="20" t="s">
        <v>98</v>
      </c>
      <c r="L7" s="20" t="s">
        <v>99</v>
      </c>
      <c r="M7" s="20" t="s">
        <v>100</v>
      </c>
      <c r="N7" s="24" t="s">
        <v>101</v>
      </c>
      <c r="O7" s="24">
        <v>59.95</v>
      </c>
      <c r="P7" s="24">
        <v>61.67</v>
      </c>
      <c r="Q7" s="24">
        <v>62.96</v>
      </c>
      <c r="R7" s="24">
        <v>3300</v>
      </c>
      <c r="S7" s="24">
        <v>6737</v>
      </c>
      <c r="T7" s="24">
        <v>737.56</v>
      </c>
      <c r="U7" s="24">
        <v>9.1300000000000008</v>
      </c>
      <c r="V7" s="24">
        <v>4085</v>
      </c>
      <c r="W7" s="24">
        <v>2.08</v>
      </c>
      <c r="X7" s="24">
        <v>1963.94</v>
      </c>
      <c r="Y7" s="24" t="s">
        <v>101</v>
      </c>
      <c r="Z7" s="24" t="s">
        <v>101</v>
      </c>
      <c r="AA7" s="24" t="s">
        <v>101</v>
      </c>
      <c r="AB7" s="24" t="s">
        <v>101</v>
      </c>
      <c r="AC7" s="24">
        <v>107.93</v>
      </c>
      <c r="AD7" s="24" t="s">
        <v>101</v>
      </c>
      <c r="AE7" s="24" t="s">
        <v>101</v>
      </c>
      <c r="AF7" s="24" t="s">
        <v>101</v>
      </c>
      <c r="AG7" s="24" t="s">
        <v>101</v>
      </c>
      <c r="AH7" s="24">
        <v>107.04</v>
      </c>
      <c r="AI7" s="24">
        <v>105.91</v>
      </c>
      <c r="AJ7" s="24" t="s">
        <v>101</v>
      </c>
      <c r="AK7" s="24" t="s">
        <v>101</v>
      </c>
      <c r="AL7" s="24" t="s">
        <v>101</v>
      </c>
      <c r="AM7" s="24" t="s">
        <v>101</v>
      </c>
      <c r="AN7" s="24">
        <v>0</v>
      </c>
      <c r="AO7" s="24" t="s">
        <v>101</v>
      </c>
      <c r="AP7" s="24" t="s">
        <v>101</v>
      </c>
      <c r="AQ7" s="24" t="s">
        <v>101</v>
      </c>
      <c r="AR7" s="24" t="s">
        <v>101</v>
      </c>
      <c r="AS7" s="24">
        <v>37.43</v>
      </c>
      <c r="AT7" s="24">
        <v>3.03</v>
      </c>
      <c r="AU7" s="24" t="s">
        <v>101</v>
      </c>
      <c r="AV7" s="24" t="s">
        <v>101</v>
      </c>
      <c r="AW7" s="24" t="s">
        <v>101</v>
      </c>
      <c r="AX7" s="24" t="s">
        <v>101</v>
      </c>
      <c r="AY7" s="24">
        <v>36.24</v>
      </c>
      <c r="AZ7" s="24" t="s">
        <v>101</v>
      </c>
      <c r="BA7" s="24" t="s">
        <v>101</v>
      </c>
      <c r="BB7" s="24" t="s">
        <v>101</v>
      </c>
      <c r="BC7" s="24" t="s">
        <v>101</v>
      </c>
      <c r="BD7" s="24">
        <v>57.42</v>
      </c>
      <c r="BE7" s="24">
        <v>78.430000000000007</v>
      </c>
      <c r="BF7" s="24" t="s">
        <v>101</v>
      </c>
      <c r="BG7" s="24" t="s">
        <v>101</v>
      </c>
      <c r="BH7" s="24" t="s">
        <v>101</v>
      </c>
      <c r="BI7" s="24" t="s">
        <v>101</v>
      </c>
      <c r="BJ7" s="24">
        <v>835.75</v>
      </c>
      <c r="BK7" s="24" t="s">
        <v>101</v>
      </c>
      <c r="BL7" s="24" t="s">
        <v>101</v>
      </c>
      <c r="BM7" s="24" t="s">
        <v>101</v>
      </c>
      <c r="BN7" s="24" t="s">
        <v>101</v>
      </c>
      <c r="BO7" s="24">
        <v>1174.6099999999999</v>
      </c>
      <c r="BP7" s="24">
        <v>630.82000000000005</v>
      </c>
      <c r="BQ7" s="24" t="s">
        <v>101</v>
      </c>
      <c r="BR7" s="24" t="s">
        <v>101</v>
      </c>
      <c r="BS7" s="24" t="s">
        <v>101</v>
      </c>
      <c r="BT7" s="24" t="s">
        <v>101</v>
      </c>
      <c r="BU7" s="24">
        <v>81.27</v>
      </c>
      <c r="BV7" s="24" t="s">
        <v>101</v>
      </c>
      <c r="BW7" s="24" t="s">
        <v>101</v>
      </c>
      <c r="BX7" s="24" t="s">
        <v>101</v>
      </c>
      <c r="BY7" s="24" t="s">
        <v>101</v>
      </c>
      <c r="BZ7" s="24">
        <v>75.41</v>
      </c>
      <c r="CA7" s="24">
        <v>97.81</v>
      </c>
      <c r="CB7" s="24" t="s">
        <v>101</v>
      </c>
      <c r="CC7" s="24" t="s">
        <v>101</v>
      </c>
      <c r="CD7" s="24" t="s">
        <v>101</v>
      </c>
      <c r="CE7" s="24" t="s">
        <v>101</v>
      </c>
      <c r="CF7" s="24">
        <v>200.55</v>
      </c>
      <c r="CG7" s="24" t="s">
        <v>101</v>
      </c>
      <c r="CH7" s="24" t="s">
        <v>101</v>
      </c>
      <c r="CI7" s="24" t="s">
        <v>101</v>
      </c>
      <c r="CJ7" s="24" t="s">
        <v>101</v>
      </c>
      <c r="CK7" s="24">
        <v>223.48</v>
      </c>
      <c r="CL7" s="24">
        <v>138.75</v>
      </c>
      <c r="CM7" s="24" t="s">
        <v>101</v>
      </c>
      <c r="CN7" s="24" t="s">
        <v>101</v>
      </c>
      <c r="CO7" s="24" t="s">
        <v>101</v>
      </c>
      <c r="CP7" s="24" t="s">
        <v>101</v>
      </c>
      <c r="CQ7" s="24">
        <v>71.59</v>
      </c>
      <c r="CR7" s="24" t="s">
        <v>101</v>
      </c>
      <c r="CS7" s="24" t="s">
        <v>101</v>
      </c>
      <c r="CT7" s="24" t="s">
        <v>101</v>
      </c>
      <c r="CU7" s="24" t="s">
        <v>101</v>
      </c>
      <c r="CV7" s="24">
        <v>48.03</v>
      </c>
      <c r="CW7" s="24">
        <v>58.94</v>
      </c>
      <c r="CX7" s="24" t="s">
        <v>101</v>
      </c>
      <c r="CY7" s="24" t="s">
        <v>101</v>
      </c>
      <c r="CZ7" s="24" t="s">
        <v>101</v>
      </c>
      <c r="DA7" s="24" t="s">
        <v>101</v>
      </c>
      <c r="DB7" s="24">
        <v>90.23</v>
      </c>
      <c r="DC7" s="24" t="s">
        <v>101</v>
      </c>
      <c r="DD7" s="24" t="s">
        <v>101</v>
      </c>
      <c r="DE7" s="24" t="s">
        <v>101</v>
      </c>
      <c r="DF7" s="24" t="s">
        <v>101</v>
      </c>
      <c r="DG7" s="24">
        <v>80.95</v>
      </c>
      <c r="DH7" s="24">
        <v>95.91</v>
      </c>
      <c r="DI7" s="24" t="s">
        <v>101</v>
      </c>
      <c r="DJ7" s="24" t="s">
        <v>101</v>
      </c>
      <c r="DK7" s="24" t="s">
        <v>101</v>
      </c>
      <c r="DL7" s="24" t="s">
        <v>101</v>
      </c>
      <c r="DM7" s="24">
        <v>3.68</v>
      </c>
      <c r="DN7" s="24" t="s">
        <v>101</v>
      </c>
      <c r="DO7" s="24" t="s">
        <v>101</v>
      </c>
      <c r="DP7" s="24" t="s">
        <v>101</v>
      </c>
      <c r="DQ7" s="24" t="s">
        <v>101</v>
      </c>
      <c r="DR7" s="24">
        <v>23.37</v>
      </c>
      <c r="DS7" s="24">
        <v>41.09</v>
      </c>
      <c r="DT7" s="24" t="s">
        <v>101</v>
      </c>
      <c r="DU7" s="24" t="s">
        <v>101</v>
      </c>
      <c r="DV7" s="24" t="s">
        <v>101</v>
      </c>
      <c r="DW7" s="24" t="s">
        <v>101</v>
      </c>
      <c r="DX7" s="24">
        <v>0</v>
      </c>
      <c r="DY7" s="24" t="s">
        <v>101</v>
      </c>
      <c r="DZ7" s="24" t="s">
        <v>101</v>
      </c>
      <c r="EA7" s="24" t="s">
        <v>101</v>
      </c>
      <c r="EB7" s="24" t="s">
        <v>101</v>
      </c>
      <c r="EC7" s="24">
        <v>0</v>
      </c>
      <c r="ED7" s="24">
        <v>8.68</v>
      </c>
      <c r="EE7" s="24" t="s">
        <v>101</v>
      </c>
      <c r="EF7" s="24" t="s">
        <v>101</v>
      </c>
      <c r="EG7" s="24" t="s">
        <v>101</v>
      </c>
      <c r="EH7" s="24" t="s">
        <v>101</v>
      </c>
      <c r="EI7" s="24">
        <v>0</v>
      </c>
      <c r="EJ7" s="24" t="s">
        <v>101</v>
      </c>
      <c r="EK7" s="24" t="s">
        <v>101</v>
      </c>
      <c r="EL7" s="24" t="s">
        <v>101</v>
      </c>
      <c r="EM7" s="24" t="s">
        <v>101</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15"/>
      <c r="B9" s="15" t="s">
        <v>102</v>
      </c>
      <c r="C9" s="15" t="s">
        <v>103</v>
      </c>
      <c r="D9" s="15" t="s">
        <v>104</v>
      </c>
      <c r="E9" s="15" t="s">
        <v>105</v>
      </c>
      <c r="F9" s="15"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15" t="s">
        <v>2</v>
      </c>
      <c r="B10" s="21">
        <f>DATEVALUE($B7-B11&amp;"/1/"&amp;B12)</f>
        <v>36892</v>
      </c>
      <c r="C10" s="21">
        <f>DATEVALUE($B7-C11&amp;"/1/"&amp;C12)</f>
        <v>37257</v>
      </c>
      <c r="D10" s="21">
        <f>DATEVALUE($B7-D11&amp;"/1/"&amp;D12)</f>
        <v>37623</v>
      </c>
      <c r="E10" s="21">
        <f>DATEVALUE($B7-E11&amp;"/1/"&amp;E12)</f>
        <v>37989</v>
      </c>
      <c r="F10" s="21">
        <f>DATEVALUE($B7-F11&amp;"/1/"&amp;F12)</f>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2025-03-04T02:13:55Z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2025-01-28T09:21:28Z</vt:filetime>
  </property>
</Properties>
</file>