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7gesui\"/>
    </mc:Choice>
  </mc:AlternateContent>
  <workbookProtection workbookAlgorithmName="SHA-512" workbookHashValue="1XOQFyFPIPUAVz6jz9uoqY2SzDx9R8iEDe9rysnnm9g5dNOiHa+qrVb1/Wr4YOkpAah1eoK+ILlVnuhiydukeA==" workbookSaltValue="ymotAXtZgEdMo3ANZ1s1Eg==" workbookSpinCount="100000" lockStructure="1"/>
  <bookViews>
    <workbookView xWindow="0" yWindow="0" windowWidth="28800" windowHeight="1221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E86" i="4"/>
  <c r="AT10" i="4"/>
  <c r="AL10" i="4"/>
  <c r="I10" i="4"/>
  <c r="AL8" i="4"/>
  <c r="P8" i="4"/>
</calcChain>
</file>

<file path=xl/sharedStrings.xml><?xml version="1.0" encoding="utf-8"?>
<sst xmlns="http://schemas.openxmlformats.org/spreadsheetml/2006/main" count="247" uniqueCount="120">
  <si>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</si>
  <si>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</si>
  <si>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</si>
  <si>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</si>
  <si>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</si>
  <si>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</si>
  <si>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</si>
  <si>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</si>
  <si>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</si>
  <si>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</si>
  <si>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</si>
  <si>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</si>
  <si>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</si>
  <si>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</si>
  <si>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</si>
  <si>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</si>
  <si>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</si>
  <si>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</si>
  <si>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</si>
  <si>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</si>
  <si>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</si>
  <si>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</si>
  <si>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</si>
  <si>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</si>
  <si>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</si>
  <si>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</si>
  <si>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</si>
  <si>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</si>
  <si>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</si>
  <si>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</si>
  <si>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</si>
  <si>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</si>
  <si>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</si>
  <si>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</si>
  <si>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</si>
  <si>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</si>
  <si>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</si>
  <si>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</si>
  <si>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</si>
  <si>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</si>
  <si>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</si>
  <si>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</si>
  <si>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</si>
  <si>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</si>
  <si>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</si>
  <si>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</si>
  <si>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</si>
  <si>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</si>
  <si>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</si>
  <si>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</si>
  <si>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</si>
  <si>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</si>
  <si>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</si>
  <si>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</si>
  <si>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</si>
  <si>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</si>
  <si>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</si>
  <si>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</si>
  <si>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</si>
  <si>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</si>
  <si>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</si>
  <si>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</si>
  <si>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</si>
  <si>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</si>
  <si>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</si>
  <si>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</si>
  <si>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</si>
  <si>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</si>
  <si>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</si>
  <si>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</si>
  <si>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</si>
  <si>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</si>
  <si>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</si>
  <si>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</si>
  <si>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</si>
  <si>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</si>
  <si>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</si>
  <si>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</si>
  <si>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</si>
  <si>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</si>
  <si>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</si>
  <si>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</si>
  <si>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</si>
  <si>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</si>
  <si>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</si>
  <si>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</si>
  <si>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</si>
  <si>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</si>
  <si>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</si>
  <si>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</si>
  <si>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</si>
  <si>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</si>
  <si>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</si>
  <si>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</si>
  <si>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</si>
  <si>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</si>
  <si>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</si>
  <si>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</si>
  <si>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上山市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</si>
  <si>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</si>
  <si>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</si>
  <si>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</si>
  <si>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</si>
  <si>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</si>
  <si>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</si>
  <si>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</si>
  <si>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</si>
  <si>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</si>
  <si>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</si>
  <si>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</si>
  <si>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</si>
  <si>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</si>
  <si>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</si>
  <si>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</si>
  <si>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</si>
  <si>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</si>
  <si>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</si>
  <si>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平成１６年度整備事業開始から１８年を経過し、当市が当該事業で設置した浄化槽のほぼすべてが耐用年数に達している。
　ブロワを含む駆動機器等の消耗品の不具合等については、保守点検業者と密に連携し、早急に改善するよう心がけている。
　浄化槽本体や内部装置・流入出配管接続部の不具合等も増加傾向にあり、特に浄化槽本体の修繕には、浄化槽メーカーによる修繕が必要となることから、日数・費用ともに嵩むため、不具合の状況・水質等を早期に見極めながら、当該箇所の修繕を計画的に行い長寿命化・機能維持を図っていく必要がある。</t>
    <phoneticPr fontId="4"/>
  </si>
  <si>
    <t>　浄化槽の規模に応じた使用料を設定していることから、世帯員数が減少しても安定した収入が見込め、経営上の影響は少ない。しかし、休廃止になる浄化槽が微増傾向にあり、使用料収入も途絶えることになるため、休廃止になる浄化槽を見据えた管理運営や維持管理費用低減の工夫を行う必要がある。また今後は、適正使用料の検証等も行いながら、市管理浄化槽基数の現状維持を図りつつ、健全運営を進めていく必要がある。</t>
    <phoneticPr fontId="4"/>
  </si>
  <si>
    <t>令和６年度からの法適化に伴う未払金の増などにより、収益的収支比率が改善している。
 また、経費回収率は類似団体の平均値を上回っているものの100％を下回っている。
施設利用率は、類似団体の平均値を下回っており年々減少してきているが、高齢化や過疎化が進んでいることによって、世帯員数の減少や転居等により浄化槽の休廃止が続いているためと考えられる。
 なお、使用料は浄化槽の規模別となっていることから、一基当たり使用人数の減少による収入上の影響はない。</t>
    <rPh sb="0" eb="2">
      <t>レイワ</t>
    </rPh>
    <rPh sb="3" eb="5">
      <t>ネンド</t>
    </rPh>
    <rPh sb="8" eb="11">
      <t>ホウテキカ</t>
    </rPh>
    <rPh sb="12" eb="13">
      <t>トモナ</t>
    </rPh>
    <rPh sb="14" eb="17">
      <t>ミハライキン</t>
    </rPh>
    <rPh sb="18" eb="19">
      <t>ゾウ</t>
    </rPh>
    <rPh sb="33" eb="35">
      <t>カイゼン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</si>
</sst>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408-4971-A7CF-B15ABD747CC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408-4971-A7CF-B15ABD747CC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48.29</c:v>
                </c:pt>
                <c:pt idx="1">
                  <c:v>48.29</c:v>
                </c:pt>
                <c:pt idx="2">
                  <c:v>44.66</c:v>
                </c:pt>
                <c:pt idx="3">
                  <c:v>43.3</c:v>
                </c:pt>
                <c:pt idx="4">
                  <c:v>42.53</c:v>
                </c:pt>
              </c:numCache>
            </c:numRef>
          </c:val>
          <c:extLst>
            <c:ext xmlns:c16="http://schemas.microsoft.com/office/drawing/2014/chart" uri="{C3380CC4-5D6E-409C-BE32-E72D297353CC}">
              <c16:uniqueId val="{00000000-FBDB-4444-9F6C-807A3A7AADF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59.64</c:v>
                </c:pt>
                <c:pt idx="1">
                  <c:v>58.19</c:v>
                </c:pt>
                <c:pt idx="2">
                  <c:v>56.52</c:v>
                </c:pt>
                <c:pt idx="3">
                  <c:v>88.45</c:v>
                </c:pt>
                <c:pt idx="4">
                  <c:v>54.08</c:v>
                </c:pt>
              </c:numCache>
            </c:numRef>
          </c:val>
          <c:smooth val="0"/>
          <c:extLst>
            <c:ext xmlns:c16="http://schemas.microsoft.com/office/drawing/2014/chart" uri="{C3380CC4-5D6E-409C-BE32-E72D297353CC}">
              <c16:uniqueId val="{00000001-FBDB-4444-9F6C-807A3A7AADF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CB86-47AE-B1BC-9C4B28B2419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90.63</c:v>
                </c:pt>
                <c:pt idx="1">
                  <c:v>87.8</c:v>
                </c:pt>
                <c:pt idx="2">
                  <c:v>88.43</c:v>
                </c:pt>
                <c:pt idx="3">
                  <c:v>90.34</c:v>
                </c:pt>
                <c:pt idx="4">
                  <c:v>90.57</c:v>
                </c:pt>
              </c:numCache>
            </c:numRef>
          </c:val>
          <c:smooth val="0"/>
          <c:extLst>
            <c:ext xmlns:c16="http://schemas.microsoft.com/office/drawing/2014/chart" uri="{C3380CC4-5D6E-409C-BE32-E72D297353CC}">
              <c16:uniqueId val="{00000001-CB86-47AE-B1BC-9C4B28B2419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88.51</c:v>
                </c:pt>
                <c:pt idx="1">
                  <c:v>87.29</c:v>
                </c:pt>
                <c:pt idx="2">
                  <c:v>84.24</c:v>
                </c:pt>
                <c:pt idx="3">
                  <c:v>83.87</c:v>
                </c:pt>
                <c:pt idx="4">
                  <c:v>88.17</c:v>
                </c:pt>
              </c:numCache>
            </c:numRef>
          </c:val>
          <c:extLst>
            <c:ext xmlns:c16="http://schemas.microsoft.com/office/drawing/2014/chart" uri="{C3380CC4-5D6E-409C-BE32-E72D297353CC}">
              <c16:uniqueId val="{00000000-61BF-457C-8608-72AC1F7C4E0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1BF-457C-8608-72AC1F7C4E0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614-49CD-9076-34491ABC2F4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614-49CD-9076-34491ABC2F4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019-43BB-A874-51ADACA39FE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019-43BB-A874-51ADACA39FE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A8E-4CFD-A74E-2C8611F7F22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A8E-4CFD-A74E-2C8611F7F22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39F-4EB8-86D5-6C1A278F8FC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39F-4EB8-86D5-6C1A278F8FC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FF4-4DEE-B952-835FB3655D7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270.57</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DFF4-4DEE-B952-835FB3655D7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82.93</c:v>
                </c:pt>
                <c:pt idx="1">
                  <c:v>81.319999999999993</c:v>
                </c:pt>
                <c:pt idx="2">
                  <c:v>77.16</c:v>
                </c:pt>
                <c:pt idx="3">
                  <c:v>76.650000000000006</c:v>
                </c:pt>
                <c:pt idx="4">
                  <c:v>81.349999999999994</c:v>
                </c:pt>
              </c:numCache>
            </c:numRef>
          </c:val>
          <c:extLst>
            <c:ext xmlns:c16="http://schemas.microsoft.com/office/drawing/2014/chart" uri="{C3380CC4-5D6E-409C-BE32-E72D297353CC}">
              <c16:uniqueId val="{00000000-336B-4161-A7FC-0275112C9C6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62.5</c:v>
                </c:pt>
                <c:pt idx="1">
                  <c:v>60.59</c:v>
                </c:pt>
                <c:pt idx="2">
                  <c:v>60</c:v>
                </c:pt>
                <c:pt idx="3">
                  <c:v>59.01</c:v>
                </c:pt>
                <c:pt idx="4">
                  <c:v>56.06</c:v>
                </c:pt>
              </c:numCache>
            </c:numRef>
          </c:val>
          <c:smooth val="0"/>
          <c:extLst>
            <c:ext xmlns:c16="http://schemas.microsoft.com/office/drawing/2014/chart" uri="{C3380CC4-5D6E-409C-BE32-E72D297353CC}">
              <c16:uniqueId val="{00000001-336B-4161-A7FC-0275112C9C6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244.54</c:v>
                </c:pt>
                <c:pt idx="1">
                  <c:v>254.51</c:v>
                </c:pt>
                <c:pt idx="2">
                  <c:v>285.19</c:v>
                </c:pt>
                <c:pt idx="3">
                  <c:v>295.91000000000003</c:v>
                </c:pt>
                <c:pt idx="4">
                  <c:v>233.67</c:v>
                </c:pt>
              </c:numCache>
            </c:numRef>
          </c:val>
          <c:extLst>
            <c:ext xmlns:c16="http://schemas.microsoft.com/office/drawing/2014/chart" uri="{C3380CC4-5D6E-409C-BE32-E72D297353CC}">
              <c16:uniqueId val="{00000000-A97B-4701-A12A-25BA9293D78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269.33</c:v>
                </c:pt>
                <c:pt idx="1">
                  <c:v>280.23</c:v>
                </c:pt>
                <c:pt idx="2">
                  <c:v>282.70999999999998</c:v>
                </c:pt>
                <c:pt idx="3">
                  <c:v>291.82</c:v>
                </c:pt>
                <c:pt idx="4">
                  <c:v>304.36</c:v>
                </c:pt>
              </c:numCache>
            </c:numRef>
          </c:val>
          <c:smooth val="0"/>
          <c:extLst>
            <c:ext xmlns:c16="http://schemas.microsoft.com/office/drawing/2014/chart" uri="{C3380CC4-5D6E-409C-BE32-E72D297353CC}">
              <c16:uniqueId val="{00000001-A97B-4701-A12A-25BA9293D78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山形県　上山市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特定地域生活排水処理</v>
      </c>
      <c r="Q8" s="64"/>
      <c r="R8" s="64"/>
      <c r="S8" s="64"/>
      <c r="T8" s="64"/>
      <c r="U8" s="64"/>
      <c r="V8" s="64"/>
      <c r="W8" s="64" t="str">
        <f>データ!L6</f>
        <v>K2</v>
      </c>
      <c r="X8" s="64"/>
      <c r="Y8" s="64"/>
      <c r="Z8" s="64"/>
      <c r="AA8" s="64"/>
      <c r="AB8" s="64"/>
      <c r="AC8" s="64"/>
      <c r="AD8" s="65" t="str">
        <f>データ!$M$6</f>
        <v>非設置</v>
      </c>
      <c r="AE8" s="65"/>
      <c r="AF8" s="65"/>
      <c r="AG8" s="65"/>
      <c r="AH8" s="65"/>
      <c r="AI8" s="65"/>
      <c r="AJ8" s="65"/>
      <c r="AK8" s="3"/>
      <c r="AL8" s="44">
        <f>データ!S6</f>
        <v>28084</v>
      </c>
      <c r="AM8" s="44"/>
      <c r="AN8" s="44"/>
      <c r="AO8" s="44"/>
      <c r="AP8" s="44"/>
      <c r="AQ8" s="44"/>
      <c r="AR8" s="44"/>
      <c r="AS8" s="44"/>
      <c r="AT8" s="45">
        <f>データ!T6</f>
        <v>240.93</v>
      </c>
      <c r="AU8" s="45"/>
      <c r="AV8" s="45"/>
      <c r="AW8" s="45"/>
      <c r="AX8" s="45"/>
      <c r="AY8" s="45"/>
      <c r="AZ8" s="45"/>
      <c r="BA8" s="45"/>
      <c r="BB8" s="45">
        <f>データ!U6</f>
        <v>116.56</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1.98</v>
      </c>
      <c r="Q10" s="45"/>
      <c r="R10" s="45"/>
      <c r="S10" s="45"/>
      <c r="T10" s="45"/>
      <c r="U10" s="45"/>
      <c r="V10" s="45"/>
      <c r="W10" s="45">
        <f>データ!Q6</f>
        <v>100</v>
      </c>
      <c r="X10" s="45"/>
      <c r="Y10" s="45"/>
      <c r="Z10" s="45"/>
      <c r="AA10" s="45"/>
      <c r="AB10" s="45"/>
      <c r="AC10" s="45"/>
      <c r="AD10" s="44">
        <f>データ!R6</f>
        <v>3190</v>
      </c>
      <c r="AE10" s="44"/>
      <c r="AF10" s="44"/>
      <c r="AG10" s="44"/>
      <c r="AH10" s="44"/>
      <c r="AI10" s="44"/>
      <c r="AJ10" s="44"/>
      <c r="AK10" s="2"/>
      <c r="AL10" s="44">
        <f>データ!V6</f>
        <v>553</v>
      </c>
      <c r="AM10" s="44"/>
      <c r="AN10" s="44"/>
      <c r="AO10" s="44"/>
      <c r="AP10" s="44"/>
      <c r="AQ10" s="44"/>
      <c r="AR10" s="44"/>
      <c r="AS10" s="44"/>
      <c r="AT10" s="45">
        <f>データ!W6</f>
        <v>1.28</v>
      </c>
      <c r="AU10" s="45"/>
      <c r="AV10" s="45"/>
      <c r="AW10" s="45"/>
      <c r="AX10" s="45"/>
      <c r="AY10" s="45"/>
      <c r="AZ10" s="45"/>
      <c r="BA10" s="45"/>
      <c r="BB10" s="45">
        <f>データ!X6</f>
        <v>432.03</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119</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117</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118</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【349.83】</v>
      </c>
      <c r="I86" s="12" t="str">
        <f>データ!CA6</f>
        <v>【53.65】</v>
      </c>
      <c r="J86" s="12" t="str">
        <f>データ!CL6</f>
        <v>【307.86】</v>
      </c>
      <c r="K86" s="12" t="str">
        <f>データ!CW6</f>
        <v>【54.61】</v>
      </c>
      <c r="L86" s="12" t="str">
        <f>データ!DH6</f>
        <v>【85.31】</v>
      </c>
      <c r="M86" s="12" t="s">
        <v>44</v>
      </c>
      <c r="N86" s="12" t="s">
        <v>44</v>
      </c>
      <c r="O86" s="12" t="str">
        <f>データ!EO6</f>
        <v>【-】</v>
      </c>
    </row>
  </sheetData>
  <sheetProtection algorithmName="SHA-512" hashValue="BFpB4LUWkb2WKOvtpOtHvZlZSzYXxGAX+v57xo7x2IE+iagnxfD++5c5x8L5InbKuOfsABOmrvDSysdP8vw/yA==" saltValue="DXoPVZkdcUkuQ454P1brW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62073</v>
      </c>
      <c r="D6" s="19">
        <f t="shared" si="3"/>
        <v>47</v>
      </c>
      <c r="E6" s="19">
        <f t="shared" si="3"/>
        <v>18</v>
      </c>
      <c r="F6" s="19">
        <f t="shared" si="3"/>
        <v>0</v>
      </c>
      <c r="G6" s="19">
        <f t="shared" si="3"/>
        <v>0</v>
      </c>
      <c r="H6" s="19" t="str">
        <f t="shared" si="3"/>
        <v>山形県　上山市</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1.98</v>
      </c>
      <c r="Q6" s="20">
        <f t="shared" si="3"/>
        <v>100</v>
      </c>
      <c r="R6" s="20">
        <f t="shared" si="3"/>
        <v>3190</v>
      </c>
      <c r="S6" s="20">
        <f t="shared" si="3"/>
        <v>28084</v>
      </c>
      <c r="T6" s="20">
        <f t="shared" si="3"/>
        <v>240.93</v>
      </c>
      <c r="U6" s="20">
        <f t="shared" si="3"/>
        <v>116.56</v>
      </c>
      <c r="V6" s="20">
        <f t="shared" si="3"/>
        <v>553</v>
      </c>
      <c r="W6" s="20">
        <f t="shared" si="3"/>
        <v>1.28</v>
      </c>
      <c r="X6" s="20">
        <f t="shared" si="3"/>
        <v>432.03</v>
      </c>
      <c r="Y6" s="21">
        <f>IF(Y7="",NA(),Y7)</f>
        <v>88.51</v>
      </c>
      <c r="Z6" s="21">
        <f t="shared" ref="Z6:AH6" si="4">IF(Z7="",NA(),Z7)</f>
        <v>87.29</v>
      </c>
      <c r="AA6" s="21">
        <f t="shared" si="4"/>
        <v>84.24</v>
      </c>
      <c r="AB6" s="21">
        <f t="shared" si="4"/>
        <v>83.87</v>
      </c>
      <c r="AC6" s="21">
        <f t="shared" si="4"/>
        <v>88.17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270.57</v>
      </c>
      <c r="BL6" s="21">
        <f t="shared" si="7"/>
        <v>294.27</v>
      </c>
      <c r="BM6" s="21">
        <f t="shared" si="7"/>
        <v>294.08999999999997</v>
      </c>
      <c r="BN6" s="21">
        <f t="shared" si="7"/>
        <v>294.08999999999997</v>
      </c>
      <c r="BO6" s="21">
        <f t="shared" si="7"/>
        <v>338.47</v>
      </c>
      <c r="BP6" s="20" t="str">
        <f>IF(BP7="","",IF(BP7="-","【-】","【"&amp;SUBSTITUTE(TEXT(BP7,"#,##0.00"),"-","△")&amp;"】"))</f>
        <v>【349.83】</v>
      </c>
      <c r="BQ6" s="21">
        <f>IF(BQ7="",NA(),BQ7)</f>
        <v>82.93</v>
      </c>
      <c r="BR6" s="21">
        <f t="shared" ref="BR6:BZ6" si="8">IF(BR7="",NA(),BR7)</f>
        <v>81.319999999999993</v>
      </c>
      <c r="BS6" s="21">
        <f t="shared" si="8"/>
        <v>77.16</v>
      </c>
      <c r="BT6" s="21">
        <f t="shared" si="8"/>
        <v>76.650000000000006</v>
      </c>
      <c r="BU6" s="21">
        <f t="shared" si="8"/>
        <v>81.349999999999994</v>
      </c>
      <c r="BV6" s="21">
        <f t="shared" si="8"/>
        <v>62.5</v>
      </c>
      <c r="BW6" s="21">
        <f t="shared" si="8"/>
        <v>60.59</v>
      </c>
      <c r="BX6" s="21">
        <f t="shared" si="8"/>
        <v>60</v>
      </c>
      <c r="BY6" s="21">
        <f t="shared" si="8"/>
        <v>59.01</v>
      </c>
      <c r="BZ6" s="21">
        <f t="shared" si="8"/>
        <v>56.06</v>
      </c>
      <c r="CA6" s="20" t="str">
        <f>IF(CA7="","",IF(CA7="-","【-】","【"&amp;SUBSTITUTE(TEXT(CA7,"#,##0.00"),"-","△")&amp;"】"))</f>
        <v>【53.65】</v>
      </c>
      <c r="CB6" s="21">
        <f>IF(CB7="",NA(),CB7)</f>
        <v>244.54</v>
      </c>
      <c r="CC6" s="21">
        <f t="shared" ref="CC6:CK6" si="9">IF(CC7="",NA(),CC7)</f>
        <v>254.51</v>
      </c>
      <c r="CD6" s="21">
        <f t="shared" si="9"/>
        <v>285.19</v>
      </c>
      <c r="CE6" s="21">
        <f t="shared" si="9"/>
        <v>295.91000000000003</v>
      </c>
      <c r="CF6" s="21">
        <f t="shared" si="9"/>
        <v>233.67</v>
      </c>
      <c r="CG6" s="21">
        <f t="shared" si="9"/>
        <v>269.33</v>
      </c>
      <c r="CH6" s="21">
        <f t="shared" si="9"/>
        <v>280.23</v>
      </c>
      <c r="CI6" s="21">
        <f t="shared" si="9"/>
        <v>282.70999999999998</v>
      </c>
      <c r="CJ6" s="21">
        <f t="shared" si="9"/>
        <v>291.82</v>
      </c>
      <c r="CK6" s="21">
        <f t="shared" si="9"/>
        <v>304.36</v>
      </c>
      <c r="CL6" s="20" t="str">
        <f>IF(CL7="","",IF(CL7="-","【-】","【"&amp;SUBSTITUTE(TEXT(CL7,"#,##0.00"),"-","△")&amp;"】"))</f>
        <v>【307.86】</v>
      </c>
      <c r="CM6" s="21">
        <f>IF(CM7="",NA(),CM7)</f>
        <v>48.29</v>
      </c>
      <c r="CN6" s="21">
        <f t="shared" ref="CN6:CV6" si="10">IF(CN7="",NA(),CN7)</f>
        <v>48.29</v>
      </c>
      <c r="CO6" s="21">
        <f t="shared" si="10"/>
        <v>44.66</v>
      </c>
      <c r="CP6" s="21">
        <f t="shared" si="10"/>
        <v>43.3</v>
      </c>
      <c r="CQ6" s="21">
        <f t="shared" si="10"/>
        <v>42.53</v>
      </c>
      <c r="CR6" s="21">
        <f t="shared" si="10"/>
        <v>59.64</v>
      </c>
      <c r="CS6" s="21">
        <f t="shared" si="10"/>
        <v>58.19</v>
      </c>
      <c r="CT6" s="21">
        <f t="shared" si="10"/>
        <v>56.52</v>
      </c>
      <c r="CU6" s="21">
        <f t="shared" si="10"/>
        <v>88.45</v>
      </c>
      <c r="CV6" s="21">
        <f t="shared" si="10"/>
        <v>54.08</v>
      </c>
      <c r="CW6" s="20" t="str">
        <f>IF(CW7="","",IF(CW7="-","【-】","【"&amp;SUBSTITUTE(TEXT(CW7,"#,##0.00"),"-","△")&amp;"】"))</f>
        <v>【54.61】</v>
      </c>
      <c r="CX6" s="21">
        <f>IF(CX7="",NA(),CX7)</f>
        <v>100</v>
      </c>
      <c r="CY6" s="21">
        <f t="shared" ref="CY6:DG6" si="11">IF(CY7="",NA(),CY7)</f>
        <v>100</v>
      </c>
      <c r="CZ6" s="21">
        <f t="shared" si="11"/>
        <v>100</v>
      </c>
      <c r="DA6" s="21">
        <f t="shared" si="11"/>
        <v>100</v>
      </c>
      <c r="DB6" s="21">
        <f t="shared" si="11"/>
        <v>100</v>
      </c>
      <c r="DC6" s="21">
        <f t="shared" si="11"/>
        <v>90.63</v>
      </c>
      <c r="DD6" s="21">
        <f t="shared" si="11"/>
        <v>87.8</v>
      </c>
      <c r="DE6" s="21">
        <f t="shared" si="11"/>
        <v>88.43</v>
      </c>
      <c r="DF6" s="21">
        <f t="shared" si="11"/>
        <v>90.34</v>
      </c>
      <c r="DG6" s="21">
        <f t="shared" si="11"/>
        <v>90.57</v>
      </c>
      <c r="DH6" s="20" t="str">
        <f>IF(DH7="","",IF(DH7="-","【-】","【"&amp;SUBSTITUTE(TEXT(DH7,"#,##0.00"),"-","△")&amp;"】"))</f>
        <v>【85.31】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2023</v>
      </c>
      <c r="C7" s="23">
        <v>62073</v>
      </c>
      <c r="D7" s="23">
        <v>47</v>
      </c>
      <c r="E7" s="23">
        <v>18</v>
      </c>
      <c r="F7" s="23">
        <v>0</v>
      </c>
      <c r="G7" s="23">
        <v>0</v>
      </c>
      <c r="H7" s="23" t="s">
        <v>98</v>
      </c>
      <c r="I7" s="23" t="s">
        <v>99</v>
      </c>
      <c r="J7" s="23" t="s">
        <v>100</v>
      </c>
      <c r="K7" s="23" t="s">
        <v>101</v>
      </c>
      <c r="L7" s="23" t="s">
        <v>102</v>
      </c>
      <c r="M7" s="23" t="s">
        <v>103</v>
      </c>
      <c r="N7" s="24" t="s">
        <v>104</v>
      </c>
      <c r="O7" s="24" t="s">
        <v>105</v>
      </c>
      <c r="P7" s="24">
        <v>1.98</v>
      </c>
      <c r="Q7" s="24">
        <v>100</v>
      </c>
      <c r="R7" s="24">
        <v>3190</v>
      </c>
      <c r="S7" s="24">
        <v>28084</v>
      </c>
      <c r="T7" s="24">
        <v>240.93</v>
      </c>
      <c r="U7" s="24">
        <v>116.56</v>
      </c>
      <c r="V7" s="24">
        <v>553</v>
      </c>
      <c r="W7" s="24">
        <v>1.28</v>
      </c>
      <c r="X7" s="24">
        <v>432.03</v>
      </c>
      <c r="Y7" s="24">
        <v>88.51</v>
      </c>
      <c r="Z7" s="24">
        <v>87.29</v>
      </c>
      <c r="AA7" s="24">
        <v>84.24</v>
      </c>
      <c r="AB7" s="24">
        <v>83.87</v>
      </c>
      <c r="AC7" s="24">
        <v>88.17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270.57</v>
      </c>
      <c r="BL7" s="24">
        <v>294.27</v>
      </c>
      <c r="BM7" s="24">
        <v>294.08999999999997</v>
      </c>
      <c r="BN7" s="24">
        <v>294.08999999999997</v>
      </c>
      <c r="BO7" s="24">
        <v>338.47</v>
      </c>
      <c r="BP7" s="24">
        <v>349.83</v>
      </c>
      <c r="BQ7" s="24">
        <v>82.93</v>
      </c>
      <c r="BR7" s="24">
        <v>81.319999999999993</v>
      </c>
      <c r="BS7" s="24">
        <v>77.16</v>
      </c>
      <c r="BT7" s="24">
        <v>76.650000000000006</v>
      </c>
      <c r="BU7" s="24">
        <v>81.349999999999994</v>
      </c>
      <c r="BV7" s="24">
        <v>62.5</v>
      </c>
      <c r="BW7" s="24">
        <v>60.59</v>
      </c>
      <c r="BX7" s="24">
        <v>60</v>
      </c>
      <c r="BY7" s="24">
        <v>59.01</v>
      </c>
      <c r="BZ7" s="24">
        <v>56.06</v>
      </c>
      <c r="CA7" s="24">
        <v>53.65</v>
      </c>
      <c r="CB7" s="24">
        <v>244.54</v>
      </c>
      <c r="CC7" s="24">
        <v>254.51</v>
      </c>
      <c r="CD7" s="24">
        <v>285.19</v>
      </c>
      <c r="CE7" s="24">
        <v>295.91000000000003</v>
      </c>
      <c r="CF7" s="24">
        <v>233.67</v>
      </c>
      <c r="CG7" s="24">
        <v>269.33</v>
      </c>
      <c r="CH7" s="24">
        <v>280.23</v>
      </c>
      <c r="CI7" s="24">
        <v>282.70999999999998</v>
      </c>
      <c r="CJ7" s="24">
        <v>291.82</v>
      </c>
      <c r="CK7" s="24">
        <v>304.36</v>
      </c>
      <c r="CL7" s="24">
        <v>307.86</v>
      </c>
      <c r="CM7" s="24">
        <v>48.29</v>
      </c>
      <c r="CN7" s="24">
        <v>48.29</v>
      </c>
      <c r="CO7" s="24">
        <v>44.66</v>
      </c>
      <c r="CP7" s="24">
        <v>43.3</v>
      </c>
      <c r="CQ7" s="24">
        <v>42.53</v>
      </c>
      <c r="CR7" s="24">
        <v>59.64</v>
      </c>
      <c r="CS7" s="24">
        <v>58.19</v>
      </c>
      <c r="CT7" s="24">
        <v>56.52</v>
      </c>
      <c r="CU7" s="24">
        <v>88.45</v>
      </c>
      <c r="CV7" s="24">
        <v>54.08</v>
      </c>
      <c r="CW7" s="24">
        <v>54.61</v>
      </c>
      <c r="CX7" s="24">
        <v>100</v>
      </c>
      <c r="CY7" s="24">
        <v>100</v>
      </c>
      <c r="CZ7" s="24">
        <v>100</v>
      </c>
      <c r="DA7" s="24">
        <v>100</v>
      </c>
      <c r="DB7" s="24">
        <v>100</v>
      </c>
      <c r="DC7" s="24">
        <v>90.63</v>
      </c>
      <c r="DD7" s="24">
        <v>87.8</v>
      </c>
      <c r="DE7" s="24">
        <v>88.43</v>
      </c>
      <c r="DF7" s="24">
        <v>90.34</v>
      </c>
      <c r="DG7" s="24">
        <v>90.57</v>
      </c>
      <c r="DH7" s="24">
        <v>85.31</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115</v>
      </c>
      <c r="E13" t="s">
        <v>115</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2025-01-24T07:40:00Z</dcterms:created>
  <dcterms:modified xsi:type="dcterms:W3CDTF">2025-03-06T04:02:38Z</dcterms:modified>
  <cp:category/>
</cp:coreProperties>
</file>