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nas01\korei\介護人材育成担当\10サービス継続支援事業費補助金\R5\03 県要綱\"/>
    </mc:Choice>
  </mc:AlternateContent>
  <bookViews>
    <workbookView xWindow="0" yWindow="0" windowWidth="18780" windowHeight="10650" tabRatio="771" firstSheet="1" activeTab="1"/>
  </bookViews>
  <sheets>
    <sheet name="リスト" sheetId="68" state="hidden" r:id="rId1"/>
    <sheet name="別記様式５（仕入控除）" sheetId="76" r:id="rId2"/>
    <sheet name="別紙2（案２）" sheetId="71" state="hidden" r:id="rId3"/>
    <sheet name="（積算）" sheetId="72" state="hidden" r:id="rId4"/>
    <sheet name="（別紙1）" sheetId="61" state="hidden" r:id="rId5"/>
    <sheet name="（別紙2）" sheetId="62" state="hidden" r:id="rId6"/>
    <sheet name="第3号様式" sheetId="47" state="hidden" r:id="rId7"/>
    <sheet name="〔別紙1〕" sheetId="65" state="hidden" r:id="rId8"/>
    <sheet name="〔別紙2〕" sheetId="63" state="hidden" r:id="rId9"/>
    <sheet name="第4号様式" sheetId="49" state="hidden" r:id="rId10"/>
    <sheet name="第5号様式" sheetId="50" state="hidden" r:id="rId11"/>
    <sheet name="第6号様式" sheetId="52" state="hidden" r:id="rId12"/>
    <sheet name="事業分類・区分" sheetId="45" state="hidden" r:id="rId13"/>
    <sheet name="補助率・係数" sheetId="54" state="hidden" r:id="rId14"/>
    <sheet name="【参考】算出区分" sheetId="66" state="hidden" r:id="rId15"/>
    <sheet name="【参考】計算方法早見表" sheetId="67" state="hidden" r:id="rId16"/>
  </sheet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2" hidden="1">'別紙2（案２）'!$A$7:$N$22</definedName>
    <definedName name="_xlnm._FilterDatabase" localSheetId="13"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4">'（別紙1）'!$B$1:$E$31</definedName>
    <definedName name="_xlnm.Print_Area" localSheetId="5">'（別紙2）'!$B$1:$Q$38</definedName>
    <definedName name="_xlnm.Print_Area" localSheetId="15">【参考】計算方法早見表!$A$1:$N$25</definedName>
    <definedName name="_xlnm.Print_Area" localSheetId="14">【参考】算出区分!$A$1:$I$68</definedName>
    <definedName name="_xlnm.Print_Area" localSheetId="7">〔別紙1〕!$B$1:$E$31</definedName>
    <definedName name="_xlnm.Print_Area" localSheetId="8">〔別紙2〕!$B$1:$R$38</definedName>
    <definedName name="_xlnm.Print_Area" localSheetId="11">第6号様式!$B$1:$N$26</definedName>
    <definedName name="_xlnm.Print_Area" localSheetId="2">'別紙2（案２）'!$B$1:$L$25</definedName>
    <definedName name="_xlnm.Print_Titles" localSheetId="4">'（別紙1）'!$6:$6</definedName>
    <definedName name="_xlnm.Print_Titles" localSheetId="5">'（別紙2）'!$5:$7</definedName>
    <definedName name="_xlnm.Print_Titles" localSheetId="7">〔別紙1〕!$6:$6</definedName>
    <definedName name="_xlnm.Print_Titles" localSheetId="8">〔別紙2〕!$5:$7</definedName>
    <definedName name="_xlnm.Print_Titles" localSheetId="2">'別紙2（案２）'!$5:$7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s>
  <calcPr calcId="162913"/>
</workbook>
</file>

<file path=xl/calcChain.xml><?xml version="1.0" encoding="utf-8"?>
<calcChain xmlns="http://schemas.openxmlformats.org/spreadsheetml/2006/main">
  <c r="N21" i="71" l="1"/>
  <c r="G21" i="71"/>
  <c r="H21" i="71" s="1"/>
  <c r="K21" i="71" s="1"/>
  <c r="N20" i="71"/>
  <c r="H20" i="71"/>
  <c r="K20" i="71" s="1"/>
  <c r="G20" i="71"/>
  <c r="N19" i="71"/>
  <c r="G19" i="71"/>
  <c r="H19" i="71" s="1"/>
  <c r="K19" i="71" s="1"/>
  <c r="N18" i="71"/>
  <c r="G18" i="71"/>
  <c r="H18" i="71" s="1"/>
  <c r="K18" i="71" s="1"/>
  <c r="N17" i="71"/>
  <c r="G17" i="71"/>
  <c r="H17" i="71" s="1"/>
  <c r="K17" i="71" s="1"/>
  <c r="N16" i="71"/>
  <c r="H16" i="71"/>
  <c r="K16" i="71" s="1"/>
  <c r="G16" i="71"/>
  <c r="N15" i="71"/>
  <c r="G15" i="71"/>
  <c r="H15" i="71" s="1"/>
  <c r="K15" i="71" s="1"/>
  <c r="N14" i="71"/>
  <c r="G14" i="71"/>
  <c r="H14" i="71" s="1"/>
  <c r="K14" i="71" s="1"/>
  <c r="N13" i="71"/>
  <c r="G13" i="71"/>
  <c r="H13" i="71" s="1"/>
  <c r="K13" i="71" s="1"/>
  <c r="N12" i="71"/>
  <c r="G12" i="71"/>
  <c r="H12" i="71" s="1"/>
  <c r="K12" i="71" s="1"/>
  <c r="N11" i="71"/>
  <c r="G11" i="71"/>
  <c r="H11" i="71" s="1"/>
  <c r="K11" i="71" s="1"/>
  <c r="N10" i="71"/>
  <c r="G10" i="71"/>
  <c r="H10" i="71" s="1"/>
  <c r="K10" i="71" s="1"/>
  <c r="N9" i="71"/>
  <c r="G9" i="71"/>
  <c r="H9" i="71" s="1"/>
  <c r="K9" i="71" s="1"/>
  <c r="N8" i="71"/>
  <c r="G8" i="71"/>
  <c r="H8" i="71" s="1"/>
  <c r="K8" i="71" s="1"/>
  <c r="A8" i="71"/>
  <c r="A9" i="71" s="1"/>
  <c r="A10" i="71" s="1"/>
  <c r="A11" i="71" s="1"/>
  <c r="A12" i="71" s="1"/>
  <c r="A13" i="71" s="1"/>
  <c r="A14" i="71" s="1"/>
  <c r="A15" i="71" s="1"/>
  <c r="A16" i="71" s="1"/>
  <c r="A17" i="71" s="1"/>
  <c r="A18" i="71" s="1"/>
  <c r="A19" i="71" s="1"/>
  <c r="A20" i="71" s="1"/>
  <c r="A21" i="71" s="1"/>
  <c r="J3" i="71"/>
  <c r="K22" i="71" l="1"/>
  <c r="M9" i="62" l="1"/>
  <c r="M10" i="62"/>
  <c r="M11" i="62"/>
  <c r="M12" i="62"/>
  <c r="M13" i="62"/>
  <c r="M14" i="62"/>
  <c r="M15" i="62"/>
  <c r="M16" i="62"/>
  <c r="M17" i="62"/>
  <c r="M18" i="62"/>
  <c r="M19" i="62"/>
  <c r="M20" i="62"/>
  <c r="M21" i="62"/>
  <c r="M22" i="62"/>
  <c r="M23" i="62"/>
  <c r="M24" i="62"/>
  <c r="M25" i="62"/>
  <c r="M26" i="62"/>
  <c r="M27" i="62"/>
  <c r="M28" i="62"/>
  <c r="M29" i="62"/>
  <c r="M30" i="62"/>
  <c r="M31" i="62"/>
  <c r="M32" i="62"/>
  <c r="M8" i="62"/>
  <c r="C27" i="66"/>
  <c r="G56" i="66"/>
  <c r="G55" i="66"/>
  <c r="A8" i="63" l="1"/>
  <c r="A7" i="65"/>
  <c r="A7" i="61"/>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P33" i="63"/>
  <c r="O33" i="63"/>
  <c r="B23" i="63"/>
  <c r="C23" i="63"/>
  <c r="D23" i="63"/>
  <c r="B24" i="63"/>
  <c r="C24" i="63"/>
  <c r="D24" i="63"/>
  <c r="B25" i="63"/>
  <c r="C25" i="63"/>
  <c r="D25" i="63"/>
  <c r="B26" i="63"/>
  <c r="C26" i="63"/>
  <c r="D26" i="63"/>
  <c r="B27" i="63"/>
  <c r="C27" i="63"/>
  <c r="D27" i="63"/>
  <c r="B28" i="63"/>
  <c r="C28" i="63"/>
  <c r="D28" i="63"/>
  <c r="B29" i="63"/>
  <c r="C29" i="63"/>
  <c r="D29" i="63"/>
  <c r="B30" i="63"/>
  <c r="C30" i="63"/>
  <c r="D30" i="63"/>
  <c r="B31" i="63"/>
  <c r="C31" i="63"/>
  <c r="D31" i="63"/>
  <c r="B32" i="63"/>
  <c r="C32" i="63"/>
  <c r="D32" i="63"/>
  <c r="B13" i="62"/>
  <c r="C13" i="62"/>
  <c r="D13" i="62"/>
  <c r="B14" i="62"/>
  <c r="C14" i="62"/>
  <c r="D14" i="62"/>
  <c r="B15" i="62"/>
  <c r="C15" i="62"/>
  <c r="D15" i="62"/>
  <c r="B16" i="62"/>
  <c r="C16" i="62"/>
  <c r="D16" i="62"/>
  <c r="B17" i="62"/>
  <c r="C17" i="62"/>
  <c r="D17" i="62"/>
  <c r="B18" i="62"/>
  <c r="C18" i="62"/>
  <c r="D18" i="62"/>
  <c r="B19" i="62"/>
  <c r="C19" i="62"/>
  <c r="D19" i="62"/>
  <c r="B20" i="62"/>
  <c r="C20" i="62"/>
  <c r="D20" i="62"/>
  <c r="B21" i="62"/>
  <c r="C21" i="62"/>
  <c r="D21" i="62"/>
  <c r="B22" i="62"/>
  <c r="C22" i="62"/>
  <c r="D22" i="62"/>
  <c r="B23" i="62"/>
  <c r="C23" i="62"/>
  <c r="D23" i="62"/>
  <c r="B24" i="62"/>
  <c r="C24" i="62"/>
  <c r="D24" i="62"/>
  <c r="B25" i="62"/>
  <c r="C25" i="62"/>
  <c r="D25" i="62"/>
  <c r="B26" i="62"/>
  <c r="C26" i="62"/>
  <c r="D26" i="62"/>
  <c r="B27" i="62"/>
  <c r="C27" i="62"/>
  <c r="D27" i="62"/>
  <c r="B28" i="62"/>
  <c r="C28" i="62"/>
  <c r="D28" i="62"/>
  <c r="B29" i="62"/>
  <c r="C29" i="62"/>
  <c r="D29" i="62"/>
  <c r="B30" i="62"/>
  <c r="C30" i="62"/>
  <c r="D30" i="62"/>
  <c r="B31" i="62"/>
  <c r="C31" i="62"/>
  <c r="D31" i="62"/>
  <c r="B32" i="62"/>
  <c r="C32" i="62"/>
  <c r="D32" i="62"/>
  <c r="G58" i="66" l="1"/>
  <c r="G54" i="66"/>
  <c r="G15" i="66"/>
  <c r="G16" i="66"/>
  <c r="G14" i="66"/>
  <c r="G13" i="66"/>
  <c r="G34" i="66"/>
  <c r="A9" i="63" l="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8" i="65"/>
  <c r="A9" i="65" s="1"/>
  <c r="A10" i="65" s="1"/>
  <c r="A11" i="65" s="1"/>
  <c r="A12" i="65" s="1"/>
  <c r="A13" i="65" s="1"/>
  <c r="A14" i="65" s="1"/>
  <c r="A15" i="65" s="1"/>
  <c r="A16" i="65" s="1"/>
  <c r="A17" i="65" s="1"/>
  <c r="A18" i="65" s="1"/>
  <c r="A19" i="65" s="1"/>
  <c r="A20" i="65" s="1"/>
  <c r="A21" i="65" s="1"/>
  <c r="A22" i="65" s="1"/>
  <c r="A23" i="65" s="1"/>
  <c r="A24" i="65" s="1"/>
  <c r="A25" i="65" s="1"/>
  <c r="A26" i="65" s="1"/>
  <c r="A27" i="65" s="1"/>
  <c r="A28" i="65" s="1"/>
  <c r="A29" i="65" s="1"/>
  <c r="A30" i="65" s="1"/>
  <c r="A31" i="65"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D68" i="66" l="1"/>
  <c r="G68" i="66" s="1"/>
  <c r="D65" i="66"/>
  <c r="G65" i="66" s="1"/>
  <c r="D60" i="66"/>
  <c r="G60" i="66" s="1"/>
  <c r="D50" i="66"/>
  <c r="G50" i="66" s="1"/>
  <c r="D48" i="66"/>
  <c r="D30" i="66"/>
  <c r="G30" i="66" s="1"/>
  <c r="D26" i="66"/>
  <c r="D24" i="66"/>
  <c r="G24" i="66" s="1"/>
  <c r="D21" i="66"/>
  <c r="G21" i="66" s="1"/>
  <c r="D19" i="66"/>
  <c r="G19" i="66" s="1"/>
  <c r="D17" i="66"/>
  <c r="G17" i="66" s="1"/>
  <c r="D7" i="66"/>
  <c r="G7" i="66" s="1"/>
  <c r="D5" i="66"/>
  <c r="G5" i="66" s="1"/>
  <c r="D3" i="66"/>
  <c r="G4" i="66"/>
  <c r="G6" i="66"/>
  <c r="G8" i="66"/>
  <c r="G9" i="66"/>
  <c r="G10" i="66"/>
  <c r="G11" i="66"/>
  <c r="G12" i="66"/>
  <c r="G18" i="66"/>
  <c r="G20" i="66"/>
  <c r="G22" i="66"/>
  <c r="G23" i="66"/>
  <c r="G25" i="66"/>
  <c r="G29" i="66"/>
  <c r="G31" i="66"/>
  <c r="G32" i="66"/>
  <c r="G33" i="66"/>
  <c r="G35" i="66"/>
  <c r="G36" i="66"/>
  <c r="G37" i="66"/>
  <c r="G38" i="66"/>
  <c r="G39" i="66"/>
  <c r="G40" i="66"/>
  <c r="G41" i="66"/>
  <c r="G42" i="66"/>
  <c r="G43" i="66"/>
  <c r="G44" i="66"/>
  <c r="G45" i="66"/>
  <c r="G46" i="66"/>
  <c r="G47" i="66"/>
  <c r="G48" i="66"/>
  <c r="G49" i="66"/>
  <c r="G51" i="66"/>
  <c r="G52" i="66"/>
  <c r="G53" i="66"/>
  <c r="G57" i="66"/>
  <c r="G59" i="66"/>
  <c r="G61" i="66"/>
  <c r="G62" i="66"/>
  <c r="G63" i="66"/>
  <c r="G64" i="66"/>
  <c r="G66" i="66"/>
  <c r="G67" i="66"/>
  <c r="G2" i="66"/>
  <c r="G3" i="66" l="1"/>
  <c r="T28" i="63"/>
  <c r="S26" i="62"/>
  <c r="T24" i="63"/>
  <c r="S16" i="62"/>
  <c r="S24" i="62"/>
  <c r="S18" i="62"/>
  <c r="S22" i="62"/>
  <c r="G26" i="66"/>
  <c r="D28" i="66"/>
  <c r="G28" i="66" s="1"/>
  <c r="D27" i="66"/>
  <c r="G27" i="66" s="1"/>
  <c r="S19" i="62" l="1"/>
  <c r="S31" i="62"/>
  <c r="U31" i="62" s="1"/>
  <c r="S14" i="62"/>
  <c r="U14" i="62" s="1"/>
  <c r="T30" i="63"/>
  <c r="V30" i="63" s="1"/>
  <c r="M30" i="63" s="1"/>
  <c r="T25" i="63"/>
  <c r="S25" i="62"/>
  <c r="U25" i="62" s="1"/>
  <c r="S23" i="62"/>
  <c r="U23" i="62" s="1"/>
  <c r="T32" i="63"/>
  <c r="V32" i="63" s="1"/>
  <c r="M32" i="63" s="1"/>
  <c r="T31" i="63"/>
  <c r="T27" i="63"/>
  <c r="S27" i="62"/>
  <c r="U27" i="62" s="1"/>
  <c r="T23" i="63"/>
  <c r="S28" i="62"/>
  <c r="S20" i="62"/>
  <c r="S29" i="62"/>
  <c r="U29" i="62" s="1"/>
  <c r="S17" i="62"/>
  <c r="U17" i="62" s="1"/>
  <c r="S32" i="62"/>
  <c r="S21" i="62"/>
  <c r="U21" i="62" s="1"/>
  <c r="T29" i="63"/>
  <c r="V29" i="63" s="1"/>
  <c r="M29" i="63" s="1"/>
  <c r="S13" i="62"/>
  <c r="U13" i="62" s="1"/>
  <c r="S15" i="62"/>
  <c r="S30" i="62"/>
  <c r="U30" i="62" s="1"/>
  <c r="T26" i="63"/>
  <c r="V26" i="63" s="1"/>
  <c r="M26" i="63" s="1"/>
  <c r="V24" i="63"/>
  <c r="M24" i="63" s="1"/>
  <c r="U32" i="62"/>
  <c r="U28" i="62"/>
  <c r="V25" i="63"/>
  <c r="M25" i="63" s="1"/>
  <c r="V23" i="63"/>
  <c r="M23" i="63" s="1"/>
  <c r="U24" i="62"/>
  <c r="U26" i="62"/>
  <c r="V31" i="63"/>
  <c r="M31" i="63" s="1"/>
  <c r="V28" i="63"/>
  <c r="M28" i="63" s="1"/>
  <c r="U16" i="62"/>
  <c r="U15" i="62"/>
  <c r="U19" i="62"/>
  <c r="U18" i="62"/>
  <c r="V27" i="63"/>
  <c r="M27" i="63" s="1"/>
  <c r="U20" i="62"/>
  <c r="U22" i="62"/>
  <c r="O3" i="62"/>
  <c r="K22" i="62" l="1"/>
  <c r="I22" i="62"/>
  <c r="N22" i="62"/>
  <c r="O22" i="62" s="1"/>
  <c r="I20" i="62"/>
  <c r="K20" i="62"/>
  <c r="N20" i="62"/>
  <c r="O20" i="62" s="1"/>
  <c r="I16" i="62"/>
  <c r="N16" i="62" s="1"/>
  <c r="O16" i="62" s="1"/>
  <c r="K16" i="62"/>
  <c r="I31" i="63"/>
  <c r="N31" i="63"/>
  <c r="K31" i="63"/>
  <c r="K29" i="62"/>
  <c r="I29" i="62"/>
  <c r="N29" i="62"/>
  <c r="O29" i="62" s="1"/>
  <c r="K32" i="62"/>
  <c r="I32" i="62"/>
  <c r="N32" i="62"/>
  <c r="O32" i="62" s="1"/>
  <c r="I23" i="62"/>
  <c r="K23" i="62"/>
  <c r="N23" i="62"/>
  <c r="O23" i="62" s="1"/>
  <c r="K30" i="62"/>
  <c r="I30" i="62"/>
  <c r="N30" i="62"/>
  <c r="O30" i="62" s="1"/>
  <c r="K18" i="62"/>
  <c r="I18" i="62"/>
  <c r="N18" i="62" s="1"/>
  <c r="O18" i="62" s="1"/>
  <c r="I28" i="63"/>
  <c r="N28" i="63"/>
  <c r="K28" i="63"/>
  <c r="K25" i="62"/>
  <c r="I25" i="62"/>
  <c r="N25" i="62"/>
  <c r="O25" i="62" s="1"/>
  <c r="I26" i="62"/>
  <c r="K26" i="62"/>
  <c r="N26" i="62"/>
  <c r="O26" i="62" s="1"/>
  <c r="K24" i="62"/>
  <c r="I24" i="62"/>
  <c r="N24" i="62"/>
  <c r="O24" i="62" s="1"/>
  <c r="K25" i="63"/>
  <c r="I25" i="63"/>
  <c r="N25" i="63"/>
  <c r="K28" i="62"/>
  <c r="I28" i="62"/>
  <c r="N28" i="62"/>
  <c r="O28" i="62" s="1"/>
  <c r="K24" i="63"/>
  <c r="I24" i="63"/>
  <c r="N24" i="63"/>
  <c r="K32" i="63"/>
  <c r="I32" i="63"/>
  <c r="N32" i="63"/>
  <c r="N26" i="63"/>
  <c r="I26" i="63"/>
  <c r="K26" i="63"/>
  <c r="K29" i="63"/>
  <c r="I29" i="63"/>
  <c r="N29" i="63"/>
  <c r="I30" i="63"/>
  <c r="K30" i="63"/>
  <c r="N30" i="63"/>
  <c r="I27" i="63"/>
  <c r="K27" i="63"/>
  <c r="N27" i="63"/>
  <c r="K19" i="62"/>
  <c r="I19" i="62"/>
  <c r="N19" i="62" s="1"/>
  <c r="O19" i="62" s="1"/>
  <c r="I14" i="62"/>
  <c r="K14" i="62"/>
  <c r="N14" i="62"/>
  <c r="O14" i="62" s="1"/>
  <c r="I17" i="62"/>
  <c r="K17" i="62"/>
  <c r="N17" i="62"/>
  <c r="O17" i="62" s="1"/>
  <c r="K31" i="62"/>
  <c r="I31" i="62"/>
  <c r="N31" i="62"/>
  <c r="O31" i="62" s="1"/>
  <c r="K21" i="62"/>
  <c r="I21" i="62"/>
  <c r="N21" i="62" s="1"/>
  <c r="O21" i="62" s="1"/>
  <c r="K15" i="62"/>
  <c r="I15" i="62"/>
  <c r="N15" i="62"/>
  <c r="O15" i="62" s="1"/>
  <c r="I27" i="62"/>
  <c r="K27" i="62"/>
  <c r="N27" i="62"/>
  <c r="O27" i="62" s="1"/>
  <c r="I23" i="63"/>
  <c r="K23" i="63"/>
  <c r="N23" i="63"/>
  <c r="K13" i="62"/>
  <c r="I13" i="62"/>
  <c r="N13" i="62"/>
  <c r="O13" i="62" s="1"/>
  <c r="D12" i="62"/>
  <c r="C12" i="62"/>
  <c r="S12" i="62" s="1"/>
  <c r="U12" i="62" s="1"/>
  <c r="B12" i="62"/>
  <c r="D11" i="62"/>
  <c r="C11" i="62"/>
  <c r="S11" i="62" s="1"/>
  <c r="U11" i="62" s="1"/>
  <c r="B11" i="62"/>
  <c r="D10" i="62"/>
  <c r="C10" i="62"/>
  <c r="S10" i="62" s="1"/>
  <c r="U10" i="62" s="1"/>
  <c r="B10" i="62"/>
  <c r="D9" i="62"/>
  <c r="C9" i="62"/>
  <c r="S9" i="62" s="1"/>
  <c r="U9" i="62" s="1"/>
  <c r="B9" i="62"/>
  <c r="D8" i="62"/>
  <c r="C8" i="62"/>
  <c r="S8" i="62" s="1"/>
  <c r="U8" i="62" s="1"/>
  <c r="K8" i="62" s="1"/>
  <c r="B8" i="62"/>
  <c r="I10" i="62" l="1"/>
  <c r="K10" i="62"/>
  <c r="I8" i="62"/>
  <c r="K12" i="62"/>
  <c r="I12" i="62"/>
  <c r="K9" i="62"/>
  <c r="I9" i="62"/>
  <c r="K11" i="62"/>
  <c r="I11" i="62"/>
  <c r="N11" i="62" s="1"/>
  <c r="O11" i="62" s="1"/>
  <c r="Q47" i="63"/>
  <c r="Q46" i="63"/>
  <c r="Q45" i="63"/>
  <c r="Q44" i="63"/>
  <c r="Q43" i="63"/>
  <c r="Q42" i="63"/>
  <c r="Q41" i="63"/>
  <c r="P48" i="62"/>
  <c r="P47" i="62"/>
  <c r="P46" i="62"/>
  <c r="P45" i="62"/>
  <c r="P44" i="62"/>
  <c r="P43" i="62"/>
  <c r="P42" i="62"/>
  <c r="P41" i="62"/>
  <c r="N48" i="62"/>
  <c r="N46" i="62"/>
  <c r="N44" i="62"/>
  <c r="N43" i="62"/>
  <c r="D22" i="63"/>
  <c r="C22" i="63"/>
  <c r="T22" i="63" s="1"/>
  <c r="V22" i="63" s="1"/>
  <c r="M22" i="63" s="1"/>
  <c r="B22" i="63"/>
  <c r="D21" i="63"/>
  <c r="C21" i="63"/>
  <c r="T21" i="63" s="1"/>
  <c r="V21" i="63" s="1"/>
  <c r="M21" i="63" s="1"/>
  <c r="B21" i="63"/>
  <c r="D20" i="63"/>
  <c r="C20" i="63"/>
  <c r="T20" i="63" s="1"/>
  <c r="V20" i="63" s="1"/>
  <c r="M20" i="63" s="1"/>
  <c r="B20" i="63"/>
  <c r="D19" i="63"/>
  <c r="C19" i="63"/>
  <c r="T19" i="63" s="1"/>
  <c r="V19" i="63" s="1"/>
  <c r="M19" i="63" s="1"/>
  <c r="B19" i="63"/>
  <c r="D18" i="63"/>
  <c r="C18" i="63"/>
  <c r="T18" i="63" s="1"/>
  <c r="V18" i="63" s="1"/>
  <c r="M18" i="63" s="1"/>
  <c r="B18" i="63"/>
  <c r="D17" i="63"/>
  <c r="C17" i="63"/>
  <c r="T17" i="63" s="1"/>
  <c r="V17" i="63" s="1"/>
  <c r="M17" i="63" s="1"/>
  <c r="B17" i="63"/>
  <c r="D16" i="63"/>
  <c r="C16" i="63"/>
  <c r="T16" i="63" s="1"/>
  <c r="V16" i="63" s="1"/>
  <c r="M16" i="63" s="1"/>
  <c r="B16" i="63"/>
  <c r="D15" i="63"/>
  <c r="C15" i="63"/>
  <c r="T15" i="63" s="1"/>
  <c r="V15" i="63" s="1"/>
  <c r="M15" i="63" s="1"/>
  <c r="B15" i="63"/>
  <c r="D14" i="63"/>
  <c r="C14" i="63"/>
  <c r="T14" i="63" s="1"/>
  <c r="V14" i="63" s="1"/>
  <c r="M14" i="63" s="1"/>
  <c r="B14" i="63"/>
  <c r="D13" i="63"/>
  <c r="C13" i="63"/>
  <c r="T13" i="63" s="1"/>
  <c r="V13" i="63" s="1"/>
  <c r="M13" i="63" s="1"/>
  <c r="B13" i="63"/>
  <c r="D12" i="63"/>
  <c r="C12" i="63"/>
  <c r="T12" i="63" s="1"/>
  <c r="V12" i="63" s="1"/>
  <c r="M12" i="63" s="1"/>
  <c r="B12" i="63"/>
  <c r="D11" i="63"/>
  <c r="C11" i="63"/>
  <c r="T11" i="63" s="1"/>
  <c r="V11" i="63" s="1"/>
  <c r="M11" i="63" s="1"/>
  <c r="B11" i="63"/>
  <c r="D10" i="63"/>
  <c r="C10" i="63"/>
  <c r="T10" i="63" s="1"/>
  <c r="V10" i="63" s="1"/>
  <c r="M10" i="63" s="1"/>
  <c r="B10" i="63"/>
  <c r="D9" i="63"/>
  <c r="C9" i="63"/>
  <c r="T9" i="63" s="1"/>
  <c r="V9" i="63" s="1"/>
  <c r="M9" i="63" s="1"/>
  <c r="B9" i="63"/>
  <c r="D8" i="63"/>
  <c r="T8" i="63"/>
  <c r="V8" i="63" s="1"/>
  <c r="M8" i="63" s="1"/>
  <c r="O3" i="63"/>
  <c r="P33" i="62"/>
  <c r="N10" i="62" l="1"/>
  <c r="O10" i="62" s="1"/>
  <c r="K15" i="63"/>
  <c r="N15" i="63"/>
  <c r="I15" i="63"/>
  <c r="K19" i="63"/>
  <c r="N19" i="63"/>
  <c r="I19" i="63"/>
  <c r="N10" i="63"/>
  <c r="I10" i="63"/>
  <c r="K10" i="63"/>
  <c r="N14" i="63"/>
  <c r="I14" i="63"/>
  <c r="K14" i="63"/>
  <c r="N18" i="63"/>
  <c r="I18" i="63"/>
  <c r="K18" i="63"/>
  <c r="N22" i="63"/>
  <c r="I22" i="63"/>
  <c r="K22" i="63"/>
  <c r="K9" i="63"/>
  <c r="I9" i="63"/>
  <c r="N9" i="63"/>
  <c r="K13" i="63"/>
  <c r="I13" i="63"/>
  <c r="N13" i="63"/>
  <c r="K17" i="63"/>
  <c r="I17" i="63"/>
  <c r="N17" i="63"/>
  <c r="K21" i="63"/>
  <c r="I21" i="63"/>
  <c r="N21" i="63"/>
  <c r="K11" i="63"/>
  <c r="I11" i="63"/>
  <c r="N11" i="63"/>
  <c r="I8" i="63"/>
  <c r="N8" i="63"/>
  <c r="K8" i="63"/>
  <c r="I12" i="63"/>
  <c r="N12" i="63"/>
  <c r="K12" i="63"/>
  <c r="I16" i="63"/>
  <c r="N16" i="63"/>
  <c r="K16" i="63"/>
  <c r="I20" i="63"/>
  <c r="N20" i="63"/>
  <c r="K20" i="63"/>
  <c r="N9" i="62"/>
  <c r="O9" i="62" s="1"/>
  <c r="N8" i="62"/>
  <c r="N47" i="62" s="1"/>
  <c r="N12" i="62"/>
  <c r="N42" i="63"/>
  <c r="P46" i="63"/>
  <c r="P44" i="63"/>
  <c r="P47" i="63"/>
  <c r="N48" i="63"/>
  <c r="N44" i="63"/>
  <c r="P43" i="63"/>
  <c r="P48" i="63"/>
  <c r="N43" i="63"/>
  <c r="P41" i="63"/>
  <c r="P45" i="63"/>
  <c r="Q48" i="63"/>
  <c r="Q49" i="63" s="1"/>
  <c r="N45" i="63"/>
  <c r="N46" i="63"/>
  <c r="N47" i="63"/>
  <c r="P42" i="63"/>
  <c r="P49" i="62"/>
  <c r="O8" i="62" l="1"/>
  <c r="N42" i="62"/>
  <c r="O12" i="62"/>
  <c r="N45" i="62"/>
  <c r="N41" i="63"/>
  <c r="N49" i="63" s="1"/>
  <c r="N33" i="62"/>
  <c r="N41" i="62"/>
  <c r="P49" i="63"/>
  <c r="N49" i="62" l="1"/>
</calcChain>
</file>

<file path=xl/sharedStrings.xml><?xml version="1.0" encoding="utf-8"?>
<sst xmlns="http://schemas.openxmlformats.org/spreadsheetml/2006/main" count="1334" uniqueCount="647">
  <si>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</si>
  <si>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</si>
  <si>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</si>
  <si>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</si>
  <si>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</si>
  <si>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</si>
  <si>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</si>
  <si>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</si>
  <si>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</si>
  <si>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</si>
  <si>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</si>
  <si>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</si>
  <si>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</si>
  <si>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</si>
  <si>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</si>
  <si>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</si>
  <si>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</si>
  <si>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</si>
  <si>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</si>
  <si>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</si>
  <si>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</si>
  <si>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</si>
  <si>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</si>
  <si>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</si>
  <si>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</si>
  <si>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</si>
  <si>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</si>
  <si>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</si>
  <si>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</si>
  <si>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</si>
  <si>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</si>
  <si>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</si>
  <si>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</si>
  <si>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</si>
  <si>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</si>
  <si>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</si>
  <si>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</si>
  <si>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</si>
  <si>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</si>
  <si>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</si>
  <si>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</si>
  <si>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</si>
  <si>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</si>
  <si>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</si>
  <si>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</si>
  <si>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</si>
  <si>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</si>
  <si>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</si>
  <si>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</si>
  <si>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</si>
  <si>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</si>
  <si>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</si>
  <si>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</si>
  <si>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</si>
  <si>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</si>
  <si>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</si>
  <si>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</si>
  <si>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</si>
  <si>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</si>
  <si>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</si>
  <si>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</si>
  <si>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</si>
  <si>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</si>
  <si>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</si>
  <si>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</si>
  <si>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</si>
  <si>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</si>
  <si>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</si>
  <si>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</si>
  <si>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</si>
  <si>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</si>
  <si>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</si>
  <si>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</si>
  <si>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</si>
  <si>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</si>
  <si>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</si>
  <si>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</si>
  <si>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</si>
  <si>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</si>
  <si>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</si>
  <si>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</si>
  <si>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</si>
  <si>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</si>
  <si>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</si>
  <si>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</si>
  <si>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</si>
  <si>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</si>
  <si>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</si>
  <si>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</si>
  <si>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</si>
  <si>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</si>
  <si>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</si>
  <si>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</si>
  <si>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</si>
  <si>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</si>
  <si>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</si>
  <si>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</si>
  <si>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</si>
  <si>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</si>
  <si>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</si>
  <si>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</si>
  <si>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</si>
  <si>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</si>
  <si>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</si>
  <si>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</si>
  <si>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</si>
  <si>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</si>
  <si>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</si>
  <si>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</si>
  <si>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</si>
  <si>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</si>
  <si>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</si>
  <si>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</si>
  <si>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</si>
  <si>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</si>
  <si>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</si>
  <si>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</si>
  <si>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</si>
  <si>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</si>
  <si>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</si>
  <si>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</si>
  <si>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</si>
  <si>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</si>
  <si>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</si>
  <si>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</si>
  <si>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</si>
  <si>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</si>
  <si>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</si>
  <si>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</si>
  <si>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</si>
  <si>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</si>
  <si>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</si>
  <si>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</si>
  <si>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</si>
  <si>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</si>
  <si>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</si>
  <si>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</si>
  <si>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</si>
  <si>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</si>
  <si>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</si>
  <si>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</si>
  <si>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</si>
  <si>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</si>
  <si>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</si>
  <si>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</si>
  <si>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</si>
  <si>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</si>
  <si>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</si>
  <si>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</si>
  <si>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</si>
  <si>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</si>
  <si>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</si>
  <si>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</si>
  <si>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</si>
  <si>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</si>
  <si>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</si>
  <si>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</si>
  <si>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</si>
  <si>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</si>
  <si>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</si>
  <si>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</si>
  <si>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</si>
  <si>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</si>
  <si>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</si>
  <si>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</si>
  <si>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</si>
  <si>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</si>
  <si>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</si>
  <si>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</si>
  <si>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</si>
  <si>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</si>
  <si>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</si>
  <si>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</si>
  <si>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</si>
  <si>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</si>
  <si>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</si>
  <si>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</si>
  <si>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</si>
  <si>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</si>
  <si>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</si>
  <si>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</si>
  <si>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</si>
  <si>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</si>
  <si>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</si>
  <si>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</si>
  <si>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</si>
  <si>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</si>
  <si>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</si>
  <si>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</si>
  <si>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</si>
  <si>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</si>
  <si>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</si>
  <si>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</si>
  <si>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</si>
  <si>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</si>
  <si>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</si>
  <si>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</si>
  <si>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</si>
  <si>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</si>
  <si>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</si>
  <si>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</si>
  <si>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</si>
  <si>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</si>
  <si>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</si>
  <si>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</si>
  <si>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</si>
  <si>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</si>
  <si>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</si>
  <si>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</si>
  <si>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</si>
  <si>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</si>
  <si>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</si>
  <si>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</si>
  <si>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</si>
  <si>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</si>
  <si>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</si>
  <si>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</si>
  <si>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</si>
  <si>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</si>
  <si>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</si>
  <si>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</si>
  <si>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</si>
  <si>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</si>
  <si>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</si>
  <si>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</si>
  <si>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</si>
  <si>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</si>
  <si>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</si>
  <si>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</si>
  <si>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</si>
  <si>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</si>
  <si>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</si>
  <si>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</si>
  <si>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</si>
  <si>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</si>
  <si>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</si>
  <si>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</si>
  <si>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</si>
  <si>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</si>
  <si>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</si>
  <si>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</si>
  <si>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</si>
  <si>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</si>
  <si>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</si>
  <si>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</si>
  <si>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</si>
  <si>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</si>
  <si>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</si>
  <si>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</si>
  <si>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</si>
  <si>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</si>
  <si>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</si>
  <si>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</si>
  <si>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</si>
  <si>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</si>
  <si>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</si>
  <si>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</si>
  <si>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</si>
  <si>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</si>
  <si>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</si>
  <si>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</si>
  <si>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</si>
  <si>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</si>
  <si>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</si>
  <si>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</si>
  <si>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</si>
  <si>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</si>
  <si>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</si>
  <si>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</si>
  <si>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</si>
  <si>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</si>
  <si>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</si>
  <si>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</si>
  <si>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</si>
  <si>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</si>
  <si>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</si>
  <si>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</si>
  <si>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</si>
  <si>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</si>
  <si>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</si>
  <si>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</si>
  <si>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</si>
  <si>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</si>
  <si>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</si>
  <si>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</si>
  <si>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</si>
  <si>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</si>
  <si>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</si>
  <si>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</si>
  <si>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</si>
  <si>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</si>
  <si>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</si>
  <si>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</si>
  <si>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</si>
  <si>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</si>
  <si>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</si>
  <si>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</si>
  <si>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</si>
  <si>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</si>
  <si>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</si>
  <si>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</si>
  <si>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</si>
  <si>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</si>
  <si>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</si>
  <si>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</si>
  <si>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</si>
  <si>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</si>
  <si>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</si>
  <si>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</si>
  <si>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</si>
  <si>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</si>
  <si>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</si>
  <si>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</si>
  <si>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</si>
  <si>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</si>
  <si>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</si>
  <si>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</si>
  <si>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</si>
  <si>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</si>
  <si>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</si>
  <si>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</si>
  <si>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</si>
  <si>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</si>
  <si>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</si>
  <si>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</si>
  <si>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</si>
  <si>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</si>
  <si>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</si>
  <si>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</si>
  <si>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</si>
  <si>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</si>
  <si>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</si>
  <si>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</si>
  <si>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</si>
  <si>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</si>
  <si>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</si>
  <si>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</si>
  <si>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</si>
  <si>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</si>
  <si>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</si>
  <si>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</si>
  <si>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</si>
  <si>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</si>
  <si>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</si>
  <si>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</si>
  <si>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</si>
  <si>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</si>
  <si>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</si>
  <si>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</si>
  <si>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</si>
  <si>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</si>
  <si>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</si>
  <si>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</si>
  <si>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</si>
  <si>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</si>
  <si>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</si>
  <si>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</si>
  <si>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</si>
  <si>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</si>
  <si>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</si>
  <si>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</si>
  <si>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</si>
  <si>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</si>
  <si>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</si>
  <si>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</si>
  <si>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</si>
  <si>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</si>
  <si>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</si>
  <si>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</si>
  <si>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</si>
  <si>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</si>
  <si>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</si>
  <si>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</si>
  <si>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</si>
  <si>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</si>
  <si>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</si>
  <si>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</si>
  <si>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</si>
  <si>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</si>
  <si>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</si>
  <si>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</si>
  <si>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</si>
  <si>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</si>
  <si>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</si>
  <si>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</si>
  <si>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</si>
  <si>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</si>
  <si>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</si>
  <si>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</si>
  <si>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</si>
  <si>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</si>
  <si>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</si>
  <si>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</si>
  <si>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</si>
  <si>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</si>
  <si>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</si>
  <si>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</si>
  <si>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</si>
  <si>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</si>
  <si>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</si>
  <si>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</si>
  <si>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</si>
  <si>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</si>
  <si>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</si>
  <si>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</si>
  <si>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</si>
  <si>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</si>
  <si>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</si>
  <si>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</si>
  <si>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</si>
  <si>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</si>
  <si>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</si>
  <si>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</si>
  <si>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</si>
  <si>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</si>
  <si>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</si>
  <si>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</si>
  <si>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</si>
  <si>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</si>
  <si>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</si>
  <si>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</si>
  <si>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</si>
  <si>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</si>
  <si>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</si>
  <si>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</si>
  <si>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</si>
  <si>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</si>
  <si>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</si>
  <si>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</si>
  <si>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</si>
  <si>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</si>
  <si>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</si>
  <si>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</si>
  <si>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</si>
  <si>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</si>
  <si>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</si>
  <si>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</si>
  <si>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</si>
  <si>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</si>
  <si>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</si>
  <si>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</si>
  <si>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</si>
  <si>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</si>
  <si>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</si>
  <si>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</si>
  <si>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</si>
  <si>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</si>
  <si>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</si>
  <si>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</si>
  <si>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</si>
  <si>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</si>
  <si>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</si>
  <si>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</si>
  <si>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</si>
  <si>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</si>
  <si>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</si>
  <si>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</si>
  <si>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</si>
  <si>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</si>
  <si>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</si>
  <si>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</si>
  <si>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</si>
  <si>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</si>
  <si>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</si>
  <si>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</si>
  <si>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</si>
  <si>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</si>
  <si>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</si>
  <si>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</si>
  <si>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</si>
  <si>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</si>
  <si>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</si>
  <si>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</si>
  <si>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</si>
  <si>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</si>
  <si>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</si>
  <si>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</si>
  <si>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</si>
  <si>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</si>
  <si>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</si>
  <si>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</si>
  <si>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</si>
  <si>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</si>
  <si>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</si>
  <si>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</si>
  <si>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</si>
  <si>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</si>
  <si>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</si>
  <si>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</si>
  <si>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</si>
  <si>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</si>
  <si>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</si>
  <si>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</si>
  <si>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</si>
  <si>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</si>
  <si>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</si>
  <si>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</si>
  <si>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</si>
  <si>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</si>
  <si>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</si>
  <si>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</si>
  <si>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</si>
  <si>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</si>
  <si>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</si>
  <si>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</si>
  <si>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</si>
  <si>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</si>
  <si>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</si>
  <si>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</si>
  <si>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</si>
  <si>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</si>
  <si>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</si>
  <si>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</si>
  <si>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</si>
  <si>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</si>
  <si>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</si>
  <si>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</si>
  <si>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</si>
  <si>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</si>
  <si>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</si>
  <si>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</si>
  <si>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</si>
  <si>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</si>
  <si>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</si>
  <si>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</si>
  <si>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</si>
  <si>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</si>
  <si>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</si>
  <si>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</si>
  <si>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</si>
  <si>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</si>
  <si>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</si>
  <si>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</si>
  <si>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</si>
  <si>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</si>
  <si>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</si>
  <si>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</si>
  <si>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</si>
  <si>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</si>
  <si>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</si>
  <si>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</si>
  <si>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</si>
  <si>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</si>
  <si>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</si>
  <si>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</si>
  <si>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</si>
  <si>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</si>
  <si>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</si>
  <si>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</si>
  <si>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</si>
  <si>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</si>
  <si>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</si>
  <si>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</si>
  <si>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</si>
  <si>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</si>
  <si>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</si>
  <si>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</si>
  <si>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</si>
  <si>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</si>
  <si>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</si>
  <si>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</si>
  <si>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</si>
  <si>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</si>
  <si>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</si>
  <si>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</si>
  <si>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</si>
  <si>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</si>
  <si>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</si>
  <si>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</si>
  <si>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</si>
  <si>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</si>
  <si>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</si>
  <si>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</si>
  <si>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</si>
  <si>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</si>
  <si>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</si>
  <si>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</si>
  <si>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</si>
  <si>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</si>
  <si>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</si>
  <si>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</si>
  <si>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</si>
  <si>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</si>
  <si>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</si>
  <si>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</si>
  <si>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</si>
  <si>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</si>
  <si>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</si>
  <si>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</si>
  <si>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</si>
  <si>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</si>
  <si>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</si>
  <si>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</si>
  <si>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</si>
  <si>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</si>
  <si>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</si>
  <si>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</si>
  <si>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</si>
  <si>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</si>
  <si>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</si>
  <si>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</si>
  <si>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</si>
  <si>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</si>
  <si>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</si>
  <si>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</si>
  <si>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</si>
  <si>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</si>
  <si>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</si>
  <si>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</si>
  <si>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</si>
  <si>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</si>
  <si>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</si>
  <si>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</si>
  <si>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</si>
  <si>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</si>
  <si>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</si>
  <si>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</si>
  <si>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</si>
  <si>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</si>
  <si>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</si>
  <si>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</si>
  <si>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</si>
  <si>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</si>
  <si>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</si>
  <si>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</si>
  <si>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</si>
  <si>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</si>
  <si>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</si>
  <si>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</si>
  <si>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</si>
  <si>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</si>
  <si>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</si>
  <si>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</si>
  <si>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</si>
  <si>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別紙２に掲げる対象経費の支出予定額を証する資料</t>
    <phoneticPr fontId="2"/>
  </si>
  <si>
    <t xml:space="preserve">  </t>
    <phoneticPr fontId="2"/>
  </si>
  <si>
    <t>殿</t>
    <phoneticPr fontId="2"/>
  </si>
  <si>
    <t>　</t>
    <phoneticPr fontId="2"/>
  </si>
  <si>
    <t>山形県知事　　</t>
    <rPh sb="0" eb="3">
      <t>ヤマガタケン</t>
    </rPh>
    <rPh sb="3" eb="5">
      <t>チジ</t>
    </rPh>
    <phoneticPr fontId="2"/>
  </si>
  <si>
    <t>令和　　年　　月　　日</t>
    <rPh sb="0" eb="2">
      <t>レイワ</t>
    </rPh>
    <phoneticPr fontId="2"/>
  </si>
  <si>
    <t>（法人名）</t>
    <rPh sb="1" eb="3">
      <t>ホウジン</t>
    </rPh>
    <rPh sb="3" eb="4">
      <t>メイ</t>
    </rPh>
    <phoneticPr fontId="2"/>
  </si>
  <si>
    <t>（役職・代表者名）</t>
    <rPh sb="1" eb="3">
      <t>ヤクショク</t>
    </rPh>
    <rPh sb="4" eb="7">
      <t>ダイヒョウシャ</t>
    </rPh>
    <rPh sb="7" eb="8">
      <t>メイ</t>
    </rPh>
    <phoneticPr fontId="2"/>
  </si>
  <si>
    <t>　２　消費税及び地方消費税の申告により確定した消費税及び地方消費税に係る
　　仕入控除税額（要交付金返還相当額）</t>
    <rPh sb="47" eb="49">
      <t>コウフ</t>
    </rPh>
    <rPh sb="49" eb="50">
      <t>キン</t>
    </rPh>
    <phoneticPr fontId="2"/>
  </si>
  <si>
    <t>　１　山形県補助金等の適正化に関する規則（昭和35年８月県規則第59号）第15条
　　の規定による確定額</t>
    <rPh sb="3" eb="6">
      <t>ヤマガタケン</t>
    </rPh>
    <rPh sb="6" eb="9">
      <t>ホジョキン</t>
    </rPh>
    <rPh sb="9" eb="10">
      <t>トウ</t>
    </rPh>
    <rPh sb="11" eb="14">
      <t>テキセイカ</t>
    </rPh>
    <rPh sb="15" eb="16">
      <t>カン</t>
    </rPh>
    <rPh sb="18" eb="20">
      <t>キソク</t>
    </rPh>
    <rPh sb="21" eb="23">
      <t>ショウワ</t>
    </rPh>
    <rPh sb="25" eb="26">
      <t>ネン</t>
    </rPh>
    <rPh sb="27" eb="28">
      <t>ガツ</t>
    </rPh>
    <rPh sb="28" eb="29">
      <t>ケン</t>
    </rPh>
    <rPh sb="29" eb="31">
      <t>キソク</t>
    </rPh>
    <rPh sb="31" eb="32">
      <t>ダイ</t>
    </rPh>
    <rPh sb="34" eb="35">
      <t>ゴウ</t>
    </rPh>
    <rPh sb="36" eb="37">
      <t>ダイ</t>
    </rPh>
    <rPh sb="39" eb="40">
      <t>ジョウ</t>
    </rPh>
    <rPh sb="44" eb="46">
      <t>キテイ</t>
    </rPh>
    <rPh sb="49" eb="51">
      <t>カクテイ</t>
    </rPh>
    <rPh sb="51" eb="52">
      <t>ガク</t>
    </rPh>
    <phoneticPr fontId="2"/>
  </si>
  <si>
    <t>　３　添付書類
　　記載内容を確認するための書類（確定申告書の写し、課税売上割合等が把握できる
  資料）を添付する。</t>
    <phoneticPr fontId="2"/>
  </si>
  <si>
    <t>別記様式第５号</t>
    <rPh sb="0" eb="2">
      <t>ベッキ</t>
    </rPh>
    <rPh sb="2" eb="4">
      <t>ヨウシキ</t>
    </rPh>
    <phoneticPr fontId="2"/>
  </si>
  <si>
    <t>　令和   年　月　日付け   第　号で交付決定を受けた令和５年度山形県新型コロナウイルス感染症に係る介護サービス事業所等に対するサービス継続支援事業費補助金について、同補助金交付要綱第７条に基づき、下記のとおり報告する。</t>
    <rPh sb="1" eb="3">
      <t>レイワ</t>
    </rPh>
    <rPh sb="6" eb="7">
      <t>ネン</t>
    </rPh>
    <rPh sb="8" eb="9">
      <t>ガツ</t>
    </rPh>
    <rPh sb="10" eb="11">
      <t>ニチ</t>
    </rPh>
    <rPh sb="11" eb="12">
      <t>ヅ</t>
    </rPh>
    <rPh sb="16" eb="17">
      <t>ダイ</t>
    </rPh>
    <rPh sb="18" eb="19">
      <t>ゴウ</t>
    </rPh>
    <rPh sb="20" eb="22">
      <t>コウフ</t>
    </rPh>
    <rPh sb="22" eb="24">
      <t>ケッテイ</t>
    </rPh>
    <rPh sb="25" eb="26">
      <t>ウ</t>
    </rPh>
    <rPh sb="84" eb="85">
      <t>ドウ</t>
    </rPh>
    <rPh sb="85" eb="88">
      <t>ホジョキン</t>
    </rPh>
    <rPh sb="88" eb="90">
      <t>コウフ</t>
    </rPh>
    <rPh sb="90" eb="92">
      <t>ヨウコウ</t>
    </rPh>
    <rPh sb="92" eb="93">
      <t>ダイ</t>
    </rPh>
    <rPh sb="94" eb="95">
      <t>ジョウ</t>
    </rPh>
    <rPh sb="96" eb="97">
      <t>モト</t>
    </rPh>
    <rPh sb="100" eb="102">
      <t>カキ</t>
    </rPh>
    <rPh sb="106" eb="108">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</si>
</sst>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Red]\-#,##0\ "/>
    <numFmt numFmtId="177" formatCode="&quot;金&quot;#,##0&quot;円&quot;_ ;[Red]\-#,##0\ "/>
    <numFmt numFmtId="178" formatCode="#;\-#;&quot;&quot;;@"/>
    <numFmt numFmtId="179" formatCode="#,##0.00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s>
  <fills count="20">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38" fontId="1" fillId="0" borderId="0" applyFont="0" applyFill="0" applyBorder="0" applyAlignment="0" applyProtection="0"/>
    <xf numFmtId="0" fontId="10" fillId="0" borderId="0"/>
  </cellStyleXfs>
  <cellXfs count="328">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0" fillId="0" borderId="0" xfId="0" applyFont="1"/>
    <xf numFmtId="0" fontId="4" fillId="19" borderId="0" xfId="0" applyFont="1" applyFill="1" applyAlignment="1">
      <alignment vertical="center"/>
    </xf>
    <xf numFmtId="0" fontId="4" fillId="19" borderId="0" xfId="0" applyFont="1" applyFill="1" applyAlignment="1">
      <alignment horizontal="right" vertical="center"/>
    </xf>
    <xf numFmtId="0" fontId="4" fillId="19" borderId="0" xfId="0" applyFont="1" applyFill="1" applyAlignment="1">
      <alignment horizontal="center" vertical="center"/>
    </xf>
    <xf numFmtId="177" fontId="9" fillId="19" borderId="0" xfId="0" applyNumberFormat="1" applyFont="1" applyFill="1" applyBorder="1" applyAlignment="1">
      <alignment horizontal="center" vertical="center"/>
    </xf>
    <xf numFmtId="0" fontId="4" fillId="0" borderId="0" xfId="0" applyFont="1" applyAlignment="1">
      <alignment vertical="center" wrapText="1"/>
    </xf>
    <xf numFmtId="0" fontId="4" fillId="18" borderId="0" xfId="0" applyFont="1" applyFill="1" applyAlignment="1">
      <alignment horizontal="left" vertical="center" shrinkToFit="1"/>
    </xf>
    <xf numFmtId="0" fontId="4" fillId="19" borderId="0" xfId="0" applyFont="1" applyFill="1" applyAlignment="1">
      <alignment horizontal="left" vertical="center"/>
    </xf>
    <xf numFmtId="0" fontId="4" fillId="18" borderId="0" xfId="0" applyFont="1" applyFill="1" applyAlignment="1">
      <alignment vertical="center" wrapText="1"/>
    </xf>
    <xf numFmtId="0" fontId="4" fillId="0" borderId="0" xfId="0" applyFont="1" applyBorder="1" applyAlignment="1">
      <alignment vertical="center" wrapText="1"/>
    </xf>
    <xf numFmtId="0" fontId="7" fillId="0" borderId="0" xfId="0" applyFont="1" applyFill="1" applyAlignment="1">
      <alignment horizontal="center" vertical="center"/>
    </xf>
    <xf numFmtId="0" fontId="7" fillId="17" borderId="0" xfId="0" applyFont="1" applyFill="1" applyBorder="1" applyAlignment="1">
      <alignment horizontal="righ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25" fillId="0" borderId="0" xfId="0" applyFont="1" applyFill="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51"/>
  <sheetViews>
    <sheetView workbookViewId="0">
      <selection activeCell="C5" sqref="C5:C18"/>
    </sheetView>
  </sheetViews>
  <sheetFormatPr defaultRowHeight="13.5" x14ac:dyDescent="0.15"/>
  <cols>
    <col min="3" max="3" width="79.25" bestFit="1" customWidth="1"/>
  </cols>
  <sheetData>
    <row r="4" spans="1:3" x14ac:dyDescent="0.15">
      <c r="A4" t="s">
        <v>572</v>
      </c>
      <c r="B4" t="s">
        <v>524</v>
      </c>
      <c r="C4" t="s">
        <v>3</v>
      </c>
    </row>
    <row r="5" spans="1:3" x14ac:dyDescent="0.15">
      <c r="A5">
        <v>1</v>
      </c>
      <c r="B5" t="s">
        <v>525</v>
      </c>
      <c r="C5" t="s">
        <v>573</v>
      </c>
    </row>
    <row r="6" spans="1:3" x14ac:dyDescent="0.15">
      <c r="A6">
        <v>2</v>
      </c>
      <c r="B6" t="s">
        <v>526</v>
      </c>
      <c r="C6" t="s">
        <v>574</v>
      </c>
    </row>
    <row r="7" spans="1:3" x14ac:dyDescent="0.15">
      <c r="A7">
        <v>3</v>
      </c>
      <c r="B7" t="s">
        <v>527</v>
      </c>
      <c r="C7" t="s">
        <v>575</v>
      </c>
    </row>
    <row r="8" spans="1:3" x14ac:dyDescent="0.15">
      <c r="A8">
        <v>4</v>
      </c>
      <c r="B8" t="s">
        <v>528</v>
      </c>
      <c r="C8" t="s">
        <v>576</v>
      </c>
    </row>
    <row r="9" spans="1:3" x14ac:dyDescent="0.15">
      <c r="A9">
        <v>5</v>
      </c>
      <c r="B9" t="s">
        <v>529</v>
      </c>
      <c r="C9" t="s">
        <v>577</v>
      </c>
    </row>
    <row r="10" spans="1:3" x14ac:dyDescent="0.15">
      <c r="A10">
        <v>6</v>
      </c>
      <c r="B10" t="s">
        <v>530</v>
      </c>
      <c r="C10" t="s">
        <v>578</v>
      </c>
    </row>
    <row r="11" spans="1:3" x14ac:dyDescent="0.15">
      <c r="A11">
        <v>7</v>
      </c>
      <c r="B11" t="s">
        <v>531</v>
      </c>
      <c r="C11" t="s">
        <v>579</v>
      </c>
    </row>
    <row r="12" spans="1:3" x14ac:dyDescent="0.15">
      <c r="A12">
        <v>8</v>
      </c>
      <c r="B12" t="s">
        <v>532</v>
      </c>
      <c r="C12" t="s">
        <v>580</v>
      </c>
    </row>
    <row r="13" spans="1:3" x14ac:dyDescent="0.15">
      <c r="A13">
        <v>9</v>
      </c>
      <c r="B13" t="s">
        <v>533</v>
      </c>
      <c r="C13" t="s">
        <v>581</v>
      </c>
    </row>
    <row r="14" spans="1:3" x14ac:dyDescent="0.15">
      <c r="A14">
        <v>10</v>
      </c>
      <c r="B14" t="s">
        <v>534</v>
      </c>
      <c r="C14" t="s">
        <v>582</v>
      </c>
    </row>
    <row r="15" spans="1:3" x14ac:dyDescent="0.15">
      <c r="A15">
        <v>11</v>
      </c>
      <c r="B15" t="s">
        <v>535</v>
      </c>
      <c r="C15" t="s">
        <v>583</v>
      </c>
    </row>
    <row r="16" spans="1:3" x14ac:dyDescent="0.15">
      <c r="A16">
        <v>12</v>
      </c>
      <c r="B16" t="s">
        <v>536</v>
      </c>
      <c r="C16" t="s">
        <v>584</v>
      </c>
    </row>
    <row r="17" spans="1:3" x14ac:dyDescent="0.15">
      <c r="A17">
        <v>13</v>
      </c>
      <c r="B17" t="s">
        <v>537</v>
      </c>
      <c r="C17" t="s">
        <v>585</v>
      </c>
    </row>
    <row r="18" spans="1:3" x14ac:dyDescent="0.15">
      <c r="A18">
        <v>14</v>
      </c>
      <c r="B18" t="s">
        <v>538</v>
      </c>
      <c r="C18" t="s">
        <v>586</v>
      </c>
    </row>
    <row r="19" spans="1:3" x14ac:dyDescent="0.15">
      <c r="A19">
        <v>15</v>
      </c>
      <c r="B19" t="s">
        <v>539</v>
      </c>
    </row>
    <row r="20" spans="1:3" x14ac:dyDescent="0.15">
      <c r="A20">
        <v>16</v>
      </c>
      <c r="B20" t="s">
        <v>540</v>
      </c>
    </row>
    <row r="21" spans="1:3" x14ac:dyDescent="0.15">
      <c r="A21">
        <v>17</v>
      </c>
      <c r="B21" t="s">
        <v>541</v>
      </c>
    </row>
    <row r="22" spans="1:3" x14ac:dyDescent="0.15">
      <c r="A22">
        <v>18</v>
      </c>
      <c r="B22" t="s">
        <v>542</v>
      </c>
    </row>
    <row r="23" spans="1:3" x14ac:dyDescent="0.15">
      <c r="A23">
        <v>19</v>
      </c>
      <c r="B23" t="s">
        <v>543</v>
      </c>
    </row>
    <row r="24" spans="1:3" x14ac:dyDescent="0.15">
      <c r="A24">
        <v>20</v>
      </c>
      <c r="B24" t="s">
        <v>544</v>
      </c>
    </row>
    <row r="25" spans="1:3" x14ac:dyDescent="0.15">
      <c r="A25">
        <v>21</v>
      </c>
      <c r="B25" t="s">
        <v>545</v>
      </c>
    </row>
    <row r="26" spans="1:3" x14ac:dyDescent="0.15">
      <c r="A26">
        <v>22</v>
      </c>
      <c r="B26" t="s">
        <v>546</v>
      </c>
    </row>
    <row r="27" spans="1:3" x14ac:dyDescent="0.15">
      <c r="A27">
        <v>23</v>
      </c>
      <c r="B27" t="s">
        <v>547</v>
      </c>
    </row>
    <row r="28" spans="1:3" x14ac:dyDescent="0.15">
      <c r="A28">
        <v>24</v>
      </c>
      <c r="B28" t="s">
        <v>548</v>
      </c>
    </row>
    <row r="29" spans="1:3" x14ac:dyDescent="0.15">
      <c r="A29">
        <v>25</v>
      </c>
      <c r="B29" t="s">
        <v>549</v>
      </c>
    </row>
    <row r="30" spans="1:3" x14ac:dyDescent="0.15">
      <c r="A30">
        <v>26</v>
      </c>
      <c r="B30" t="s">
        <v>550</v>
      </c>
    </row>
    <row r="31" spans="1:3" x14ac:dyDescent="0.15">
      <c r="A31">
        <v>27</v>
      </c>
      <c r="B31" t="s">
        <v>551</v>
      </c>
    </row>
    <row r="32" spans="1:3" x14ac:dyDescent="0.15">
      <c r="A32">
        <v>28</v>
      </c>
      <c r="B32" t="s">
        <v>552</v>
      </c>
    </row>
    <row r="33" spans="1:2" x14ac:dyDescent="0.15">
      <c r="A33">
        <v>29</v>
      </c>
      <c r="B33" t="s">
        <v>553</v>
      </c>
    </row>
    <row r="34" spans="1:2" x14ac:dyDescent="0.15">
      <c r="A34">
        <v>30</v>
      </c>
      <c r="B34" t="s">
        <v>554</v>
      </c>
    </row>
    <row r="35" spans="1:2" x14ac:dyDescent="0.15">
      <c r="A35">
        <v>31</v>
      </c>
      <c r="B35" t="s">
        <v>555</v>
      </c>
    </row>
    <row r="36" spans="1:2" x14ac:dyDescent="0.15">
      <c r="A36">
        <v>32</v>
      </c>
      <c r="B36" t="s">
        <v>556</v>
      </c>
    </row>
    <row r="37" spans="1:2" x14ac:dyDescent="0.15">
      <c r="A37">
        <v>33</v>
      </c>
      <c r="B37" t="s">
        <v>557</v>
      </c>
    </row>
    <row r="38" spans="1:2" x14ac:dyDescent="0.15">
      <c r="A38">
        <v>34</v>
      </c>
      <c r="B38" t="s">
        <v>558</v>
      </c>
    </row>
    <row r="39" spans="1:2" x14ac:dyDescent="0.15">
      <c r="A39">
        <v>35</v>
      </c>
      <c r="B39" t="s">
        <v>559</v>
      </c>
    </row>
    <row r="40" spans="1:2" x14ac:dyDescent="0.15">
      <c r="A40">
        <v>36</v>
      </c>
      <c r="B40" t="s">
        <v>560</v>
      </c>
    </row>
    <row r="41" spans="1:2" x14ac:dyDescent="0.15">
      <c r="A41">
        <v>37</v>
      </c>
      <c r="B41" t="s">
        <v>561</v>
      </c>
    </row>
    <row r="42" spans="1:2" x14ac:dyDescent="0.15">
      <c r="A42">
        <v>38</v>
      </c>
      <c r="B42" t="s">
        <v>562</v>
      </c>
    </row>
    <row r="43" spans="1:2" x14ac:dyDescent="0.15">
      <c r="A43">
        <v>39</v>
      </c>
      <c r="B43" t="s">
        <v>563</v>
      </c>
    </row>
    <row r="44" spans="1:2" x14ac:dyDescent="0.15">
      <c r="A44">
        <v>40</v>
      </c>
      <c r="B44" t="s">
        <v>564</v>
      </c>
    </row>
    <row r="45" spans="1:2" x14ac:dyDescent="0.15">
      <c r="A45">
        <v>41</v>
      </c>
      <c r="B45" t="s">
        <v>565</v>
      </c>
    </row>
    <row r="46" spans="1:2" x14ac:dyDescent="0.15">
      <c r="A46">
        <v>42</v>
      </c>
      <c r="B46" t="s">
        <v>566</v>
      </c>
    </row>
    <row r="47" spans="1:2" x14ac:dyDescent="0.15">
      <c r="A47">
        <v>43</v>
      </c>
      <c r="B47" t="s">
        <v>567</v>
      </c>
    </row>
    <row r="48" spans="1:2" x14ac:dyDescent="0.15">
      <c r="A48">
        <v>44</v>
      </c>
      <c r="B48" t="s">
        <v>568</v>
      </c>
    </row>
    <row r="49" spans="1:2" x14ac:dyDescent="0.15">
      <c r="A49">
        <v>45</v>
      </c>
      <c r="B49" t="s">
        <v>569</v>
      </c>
    </row>
    <row r="50" spans="1:2" x14ac:dyDescent="0.15">
      <c r="A50">
        <v>46</v>
      </c>
      <c r="B50" t="s">
        <v>570</v>
      </c>
    </row>
    <row r="51" spans="1:2" x14ac:dyDescent="0.15">
      <c r="A51">
        <v>47</v>
      </c>
      <c r="B51" t="s">
        <v>571</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x14ac:dyDescent="0.15"/>
  <cols>
    <col min="1" max="16384" width="9" style="21"/>
  </cols>
  <sheetData>
    <row r="1" spans="1:9" ht="18" customHeight="1" x14ac:dyDescent="0.15">
      <c r="A1" s="21" t="s">
        <v>139</v>
      </c>
    </row>
    <row r="3" spans="1:9" ht="18" customHeight="1" x14ac:dyDescent="0.15">
      <c r="H3" s="22"/>
      <c r="I3" s="23" t="s">
        <v>4</v>
      </c>
    </row>
    <row r="4" spans="1:9" ht="18" customHeight="1" x14ac:dyDescent="0.15">
      <c r="H4" s="22"/>
      <c r="I4" s="23" t="s">
        <v>5</v>
      </c>
    </row>
    <row r="7" spans="1:9" ht="18" customHeight="1" x14ac:dyDescent="0.15">
      <c r="A7" s="21" t="s">
        <v>27</v>
      </c>
    </row>
    <row r="10" spans="1:9" ht="18" customHeight="1" x14ac:dyDescent="0.15">
      <c r="F10" s="24"/>
      <c r="G10" s="24"/>
      <c r="H10" s="24"/>
    </row>
    <row r="11" spans="1:9" ht="18" customHeight="1" x14ac:dyDescent="0.15">
      <c r="F11" s="313" t="s">
        <v>203</v>
      </c>
      <c r="G11" s="313"/>
      <c r="H11" s="313"/>
      <c r="I11" s="21" t="s">
        <v>202</v>
      </c>
    </row>
    <row r="12" spans="1:9" ht="18" customHeight="1" x14ac:dyDescent="0.15">
      <c r="F12" s="24"/>
      <c r="G12" s="24"/>
      <c r="H12" s="24"/>
    </row>
    <row r="15" spans="1:9" ht="18" customHeight="1" x14ac:dyDescent="0.15">
      <c r="A15" s="25" t="s">
        <v>28</v>
      </c>
      <c r="B15" s="25"/>
      <c r="C15" s="25"/>
      <c r="D15" s="25"/>
      <c r="E15" s="25"/>
      <c r="F15" s="25"/>
      <c r="G15" s="25"/>
      <c r="H15" s="25"/>
      <c r="I15" s="25"/>
    </row>
    <row r="18" spans="1:9" ht="18" customHeight="1" x14ac:dyDescent="0.15">
      <c r="A18" s="310" t="s">
        <v>147</v>
      </c>
      <c r="B18" s="310"/>
      <c r="C18" s="310"/>
      <c r="D18" s="310"/>
      <c r="E18" s="310"/>
      <c r="F18" s="310"/>
      <c r="G18" s="310"/>
      <c r="H18" s="310"/>
      <c r="I18" s="310"/>
    </row>
    <row r="19" spans="1:9" ht="18" customHeight="1" x14ac:dyDescent="0.15">
      <c r="A19" s="310"/>
      <c r="B19" s="310"/>
      <c r="C19" s="310"/>
      <c r="D19" s="310"/>
      <c r="E19" s="310"/>
      <c r="F19" s="310"/>
      <c r="G19" s="310"/>
      <c r="H19" s="310"/>
      <c r="I19" s="310"/>
    </row>
    <row r="20" spans="1:9" ht="18" customHeight="1" x14ac:dyDescent="0.15">
      <c r="A20" s="310"/>
      <c r="B20" s="310"/>
      <c r="C20" s="310"/>
      <c r="D20" s="310"/>
      <c r="E20" s="310"/>
      <c r="F20" s="310"/>
      <c r="G20" s="310"/>
      <c r="H20" s="310"/>
      <c r="I20" s="310"/>
    </row>
    <row r="22" spans="1:9" ht="18" customHeight="1" x14ac:dyDescent="0.15">
      <c r="A22" s="25" t="s">
        <v>29</v>
      </c>
      <c r="B22" s="25"/>
      <c r="C22" s="25"/>
      <c r="D22" s="25"/>
      <c r="E22" s="25"/>
      <c r="F22" s="25"/>
      <c r="G22" s="25"/>
      <c r="H22" s="25"/>
      <c r="I22" s="25"/>
    </row>
    <row r="24" spans="1:9" ht="18" customHeight="1" x14ac:dyDescent="0.15">
      <c r="A24" s="21" t="s">
        <v>30</v>
      </c>
    </row>
    <row r="26" spans="1:9" ht="18" customHeight="1" x14ac:dyDescent="0.15">
      <c r="A26" s="296" t="s">
        <v>149</v>
      </c>
      <c r="B26" s="296"/>
      <c r="C26" s="296"/>
      <c r="D26" s="296"/>
      <c r="E26" s="296"/>
      <c r="F26" s="296"/>
      <c r="G26" s="296"/>
      <c r="H26" s="296"/>
      <c r="I26" s="296"/>
    </row>
    <row r="27" spans="1:9" ht="18" customHeight="1" x14ac:dyDescent="0.15">
      <c r="A27" s="296"/>
      <c r="B27" s="296"/>
      <c r="C27" s="296"/>
      <c r="D27" s="296"/>
      <c r="E27" s="296"/>
      <c r="F27" s="296"/>
      <c r="G27" s="296"/>
      <c r="H27" s="296"/>
      <c r="I27" s="296"/>
    </row>
    <row r="28" spans="1:9" ht="18" customHeight="1" x14ac:dyDescent="0.15">
      <c r="G28" s="314" t="s">
        <v>31</v>
      </c>
      <c r="H28" s="314"/>
      <c r="I28" s="314"/>
    </row>
    <row r="30" spans="1:9" ht="18" customHeight="1" x14ac:dyDescent="0.15">
      <c r="A30" s="296" t="s">
        <v>151</v>
      </c>
      <c r="B30" s="296"/>
      <c r="C30" s="296"/>
      <c r="D30" s="296"/>
      <c r="E30" s="296"/>
      <c r="F30" s="296"/>
      <c r="G30" s="296"/>
      <c r="H30" s="296"/>
      <c r="I30" s="296"/>
    </row>
    <row r="31" spans="1:9" ht="18" customHeight="1" x14ac:dyDescent="0.15">
      <c r="A31" s="296"/>
      <c r="B31" s="296"/>
      <c r="C31" s="296"/>
      <c r="D31" s="296"/>
      <c r="E31" s="296"/>
      <c r="F31" s="296"/>
      <c r="G31" s="296"/>
      <c r="H31" s="296"/>
      <c r="I31" s="296"/>
    </row>
    <row r="32" spans="1:9" ht="18" customHeight="1" x14ac:dyDescent="0.15">
      <c r="G32" s="314" t="s">
        <v>31</v>
      </c>
      <c r="H32" s="314"/>
      <c r="I32" s="314"/>
    </row>
    <row r="34" spans="1:9" ht="27" customHeight="1" x14ac:dyDescent="0.15">
      <c r="A34" s="296" t="s">
        <v>148</v>
      </c>
      <c r="B34" s="296"/>
      <c r="C34" s="296"/>
      <c r="D34" s="296"/>
      <c r="E34" s="296"/>
      <c r="F34" s="296"/>
      <c r="G34" s="296"/>
      <c r="H34" s="296"/>
      <c r="I34" s="296"/>
    </row>
    <row r="35" spans="1:9" ht="27" customHeight="1" x14ac:dyDescent="0.15">
      <c r="A35" s="296"/>
      <c r="B35" s="296"/>
      <c r="C35" s="296"/>
      <c r="D35" s="296"/>
      <c r="E35" s="296"/>
      <c r="F35" s="296"/>
      <c r="G35" s="296"/>
      <c r="H35" s="296"/>
      <c r="I35" s="296"/>
    </row>
  </sheetData>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x14ac:dyDescent="0.15"/>
  <cols>
    <col min="1" max="16384" width="9" style="21"/>
  </cols>
  <sheetData>
    <row r="1" spans="1:9" ht="18" customHeight="1" x14ac:dyDescent="0.15">
      <c r="A1" s="21" t="s">
        <v>140</v>
      </c>
    </row>
    <row r="3" spans="1:9" ht="18" customHeight="1" x14ac:dyDescent="0.15">
      <c r="H3" s="22"/>
      <c r="I3" s="23" t="s">
        <v>4</v>
      </c>
    </row>
    <row r="4" spans="1:9" ht="18" customHeight="1" x14ac:dyDescent="0.15">
      <c r="H4" s="22"/>
      <c r="I4" s="23" t="s">
        <v>5</v>
      </c>
    </row>
    <row r="6" spans="1:9" ht="18" customHeight="1" x14ac:dyDescent="0.15">
      <c r="A6" s="21" t="s">
        <v>49</v>
      </c>
      <c r="B6" s="26"/>
    </row>
    <row r="7" spans="1:9" ht="18" customHeight="1" x14ac:dyDescent="0.15">
      <c r="A7" s="315" t="s">
        <v>51</v>
      </c>
      <c r="B7" s="315"/>
      <c r="C7" s="315"/>
      <c r="D7" s="125" t="s">
        <v>48</v>
      </c>
    </row>
    <row r="8" spans="1:9" ht="18" customHeight="1" x14ac:dyDescent="0.15">
      <c r="A8" s="21" t="s">
        <v>50</v>
      </c>
      <c r="B8" s="26"/>
    </row>
    <row r="9" spans="1:9" ht="18" customHeight="1" x14ac:dyDescent="0.15">
      <c r="F9" s="24"/>
      <c r="G9" s="24"/>
      <c r="H9" s="24"/>
    </row>
    <row r="10" spans="1:9" ht="18" customHeight="1" x14ac:dyDescent="0.15">
      <c r="F10" s="313" t="s">
        <v>204</v>
      </c>
      <c r="G10" s="313"/>
      <c r="H10" s="313"/>
      <c r="I10" s="21" t="s">
        <v>202</v>
      </c>
    </row>
    <row r="11" spans="1:9" ht="18" customHeight="1" x14ac:dyDescent="0.15">
      <c r="F11" s="24"/>
      <c r="G11" s="24"/>
      <c r="H11" s="24"/>
    </row>
    <row r="14" spans="1:9" ht="18" customHeight="1" x14ac:dyDescent="0.15">
      <c r="A14" s="25" t="s">
        <v>28</v>
      </c>
      <c r="B14" s="25"/>
      <c r="C14" s="25"/>
      <c r="D14" s="25"/>
      <c r="E14" s="25"/>
      <c r="F14" s="25"/>
      <c r="G14" s="25"/>
      <c r="H14" s="25"/>
      <c r="I14" s="25"/>
    </row>
    <row r="17" spans="1:9" ht="18" customHeight="1" x14ac:dyDescent="0.15">
      <c r="A17" s="310" t="s">
        <v>137</v>
      </c>
      <c r="B17" s="310"/>
      <c r="C17" s="310"/>
      <c r="D17" s="310"/>
      <c r="E17" s="310"/>
      <c r="F17" s="310"/>
      <c r="G17" s="310"/>
      <c r="H17" s="310"/>
      <c r="I17" s="310"/>
    </row>
    <row r="18" spans="1:9" ht="18" customHeight="1" x14ac:dyDescent="0.15">
      <c r="A18" s="310"/>
      <c r="B18" s="310"/>
      <c r="C18" s="310"/>
      <c r="D18" s="310"/>
      <c r="E18" s="310"/>
      <c r="F18" s="310"/>
      <c r="G18" s="310"/>
      <c r="H18" s="310"/>
      <c r="I18" s="310"/>
    </row>
    <row r="20" spans="1:9" ht="18" customHeight="1" x14ac:dyDescent="0.15">
      <c r="A20" s="25" t="s">
        <v>29</v>
      </c>
      <c r="B20" s="25"/>
      <c r="C20" s="25"/>
      <c r="D20" s="25"/>
      <c r="E20" s="25"/>
      <c r="F20" s="25"/>
      <c r="G20" s="25"/>
      <c r="H20" s="25"/>
      <c r="I20" s="25"/>
    </row>
    <row r="22" spans="1:9" ht="18" customHeight="1" x14ac:dyDescent="0.15">
      <c r="A22" s="21" t="s">
        <v>30</v>
      </c>
    </row>
    <row r="24" spans="1:9" ht="18" customHeight="1" x14ac:dyDescent="0.15">
      <c r="A24" s="296" t="s">
        <v>149</v>
      </c>
      <c r="B24" s="296"/>
      <c r="C24" s="296"/>
      <c r="D24" s="296"/>
      <c r="E24" s="296"/>
      <c r="F24" s="296"/>
      <c r="G24" s="296"/>
      <c r="H24" s="296"/>
      <c r="I24" s="296"/>
    </row>
    <row r="25" spans="1:9" ht="18" customHeight="1" x14ac:dyDescent="0.15">
      <c r="A25" s="296"/>
      <c r="B25" s="296"/>
      <c r="C25" s="296"/>
      <c r="D25" s="296"/>
      <c r="E25" s="296"/>
      <c r="F25" s="296"/>
      <c r="G25" s="296"/>
      <c r="H25" s="296"/>
      <c r="I25" s="296"/>
    </row>
    <row r="26" spans="1:9" ht="18" customHeight="1" x14ac:dyDescent="0.15">
      <c r="A26" s="28"/>
      <c r="B26" s="28"/>
      <c r="C26" s="28"/>
      <c r="D26" s="28"/>
      <c r="E26" s="28"/>
      <c r="F26" s="28"/>
      <c r="G26" s="314" t="s">
        <v>31</v>
      </c>
      <c r="H26" s="314"/>
      <c r="I26" s="314"/>
    </row>
    <row r="27" spans="1:9" ht="18" customHeight="1" x14ac:dyDescent="0.15">
      <c r="A27" s="28"/>
      <c r="B27" s="28"/>
      <c r="C27" s="28"/>
      <c r="D27" s="28"/>
      <c r="E27" s="28"/>
      <c r="F27" s="28"/>
      <c r="G27" s="28"/>
      <c r="H27" s="28"/>
      <c r="I27" s="126"/>
    </row>
    <row r="28" spans="1:9" ht="18" customHeight="1" x14ac:dyDescent="0.15">
      <c r="A28" s="300" t="s">
        <v>150</v>
      </c>
      <c r="B28" s="300"/>
      <c r="C28" s="300"/>
      <c r="D28" s="300"/>
      <c r="E28" s="300"/>
      <c r="F28" s="300"/>
      <c r="G28" s="300"/>
      <c r="H28" s="300"/>
      <c r="I28" s="300"/>
    </row>
    <row r="29" spans="1:9" ht="18" customHeight="1" x14ac:dyDescent="0.15">
      <c r="A29" s="300"/>
      <c r="B29" s="300"/>
      <c r="C29" s="300"/>
      <c r="D29" s="300"/>
      <c r="E29" s="300"/>
      <c r="F29" s="300"/>
      <c r="G29" s="300"/>
      <c r="H29" s="300"/>
      <c r="I29" s="300"/>
    </row>
    <row r="30" spans="1:9" ht="18" customHeight="1" x14ac:dyDescent="0.15">
      <c r="A30" s="28"/>
      <c r="B30" s="28"/>
      <c r="C30" s="28"/>
      <c r="D30" s="28"/>
      <c r="E30" s="28"/>
      <c r="F30" s="28"/>
      <c r="G30" s="314" t="s">
        <v>31</v>
      </c>
      <c r="H30" s="314"/>
      <c r="I30" s="314"/>
    </row>
    <row r="32" spans="1:9" ht="27" customHeight="1" x14ac:dyDescent="0.15">
      <c r="A32" s="296" t="s">
        <v>148</v>
      </c>
      <c r="B32" s="296"/>
      <c r="C32" s="296"/>
      <c r="D32" s="296"/>
      <c r="E32" s="296"/>
      <c r="F32" s="296"/>
      <c r="G32" s="296"/>
      <c r="H32" s="296"/>
      <c r="I32" s="296"/>
    </row>
    <row r="33" spans="1:9" ht="27" customHeight="1" x14ac:dyDescent="0.15">
      <c r="A33" s="296"/>
      <c r="B33" s="296"/>
      <c r="C33" s="296"/>
      <c r="D33" s="296"/>
      <c r="E33" s="296"/>
      <c r="F33" s="296"/>
      <c r="G33" s="296"/>
      <c r="H33" s="296"/>
      <c r="I33" s="296"/>
    </row>
  </sheetData>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x14ac:dyDescent="0.15"/>
  <cols>
    <col min="1" max="1" width="3.125" style="1" customWidth="1"/>
    <col min="2" max="2" width="32.75" style="1" bestFit="1" customWidth="1"/>
    <col min="3" max="3" width="15.625" style="1" customWidth="1"/>
    <col min="4" max="16384" width="12.625" style="1"/>
  </cols>
  <sheetData>
    <row r="1" spans="1:14" ht="24" customHeight="1" x14ac:dyDescent="0.15">
      <c r="B1" s="1" t="s">
        <v>141</v>
      </c>
    </row>
    <row r="2" spans="1:14" ht="24" customHeight="1" x14ac:dyDescent="0.15">
      <c r="B2" s="319" t="s">
        <v>152</v>
      </c>
      <c r="C2" s="319"/>
      <c r="D2" s="319"/>
      <c r="E2" s="319"/>
      <c r="F2" s="319"/>
      <c r="G2" s="319"/>
      <c r="H2" s="319"/>
      <c r="I2" s="319"/>
      <c r="J2" s="319"/>
      <c r="K2" s="319"/>
      <c r="L2" s="319"/>
      <c r="M2" s="319"/>
      <c r="N2" s="319"/>
    </row>
    <row r="3" spans="1:14" ht="24" customHeight="1" x14ac:dyDescent="0.15">
      <c r="B3" s="134" t="s">
        <v>201</v>
      </c>
      <c r="F3" s="2"/>
      <c r="G3" s="2"/>
      <c r="L3" s="318" t="s">
        <v>194</v>
      </c>
      <c r="M3" s="318"/>
      <c r="N3" s="318"/>
    </row>
    <row r="4" spans="1:14" ht="7.5" customHeight="1" x14ac:dyDescent="0.15"/>
    <row r="5" spans="1:14" ht="24" customHeight="1" x14ac:dyDescent="0.15">
      <c r="B5" s="320" t="s">
        <v>46</v>
      </c>
      <c r="C5" s="321"/>
      <c r="D5" s="320" t="s">
        <v>45</v>
      </c>
      <c r="E5" s="322"/>
      <c r="F5" s="322"/>
      <c r="G5" s="322"/>
      <c r="H5" s="322"/>
      <c r="I5" s="322"/>
      <c r="J5" s="322"/>
      <c r="K5" s="322"/>
      <c r="L5" s="322"/>
      <c r="M5" s="321"/>
      <c r="N5" s="3"/>
    </row>
    <row r="6" spans="1:14" ht="24" customHeight="1" x14ac:dyDescent="0.15">
      <c r="B6" s="4"/>
      <c r="C6" s="5"/>
      <c r="D6" s="320" t="s">
        <v>207</v>
      </c>
      <c r="E6" s="322"/>
      <c r="F6" s="321"/>
      <c r="G6" s="320" t="s">
        <v>208</v>
      </c>
      <c r="H6" s="322"/>
      <c r="I6" s="322"/>
      <c r="J6" s="322"/>
      <c r="K6" s="322"/>
      <c r="L6" s="322"/>
      <c r="M6" s="321"/>
      <c r="N6" s="5"/>
    </row>
    <row r="7" spans="1:14" ht="24" customHeight="1" x14ac:dyDescent="0.15">
      <c r="B7" s="6" t="s">
        <v>153</v>
      </c>
      <c r="C7" s="7" t="s">
        <v>44</v>
      </c>
      <c r="D7" s="8"/>
      <c r="E7" s="8"/>
      <c r="F7" s="7"/>
      <c r="G7" s="8"/>
      <c r="H7" s="316" t="s">
        <v>43</v>
      </c>
      <c r="I7" s="317"/>
      <c r="J7" s="316" t="s">
        <v>42</v>
      </c>
      <c r="K7" s="317"/>
      <c r="L7" s="316" t="s">
        <v>41</v>
      </c>
      <c r="M7" s="317"/>
      <c r="N7" s="7" t="s">
        <v>12</v>
      </c>
    </row>
    <row r="8" spans="1:14" ht="24" customHeight="1" x14ac:dyDescent="0.15">
      <c r="B8" s="4"/>
      <c r="C8" s="7" t="s">
        <v>40</v>
      </c>
      <c r="D8" s="6" t="s">
        <v>37</v>
      </c>
      <c r="E8" s="6" t="s">
        <v>39</v>
      </c>
      <c r="F8" s="7" t="s">
        <v>38</v>
      </c>
      <c r="G8" s="6" t="s">
        <v>37</v>
      </c>
      <c r="H8" s="6"/>
      <c r="I8" s="8" t="s">
        <v>36</v>
      </c>
      <c r="J8" s="6"/>
      <c r="K8" s="8" t="s">
        <v>36</v>
      </c>
      <c r="L8" s="6"/>
      <c r="M8" s="8" t="s">
        <v>36</v>
      </c>
      <c r="N8" s="5"/>
    </row>
    <row r="9" spans="1:14" ht="24" customHeight="1" x14ac:dyDescent="0.15">
      <c r="B9" s="9"/>
      <c r="C9" s="10"/>
      <c r="D9" s="11"/>
      <c r="E9" s="11"/>
      <c r="F9" s="10"/>
      <c r="G9" s="11"/>
      <c r="H9" s="11"/>
      <c r="I9" s="11" t="s">
        <v>35</v>
      </c>
      <c r="J9" s="11"/>
      <c r="K9" s="11" t="s">
        <v>35</v>
      </c>
      <c r="L9" s="11"/>
      <c r="M9" s="11" t="s">
        <v>35</v>
      </c>
      <c r="N9" s="12"/>
    </row>
    <row r="10" spans="1:14" ht="20.100000000000001" customHeight="1" x14ac:dyDescent="0.15">
      <c r="B10" s="4"/>
      <c r="C10" s="13" t="s">
        <v>9</v>
      </c>
      <c r="D10" s="14"/>
      <c r="E10" s="14" t="s">
        <v>9</v>
      </c>
      <c r="F10" s="13" t="s">
        <v>9</v>
      </c>
      <c r="G10" s="14"/>
      <c r="H10" s="14" t="s">
        <v>9</v>
      </c>
      <c r="I10" s="14" t="s">
        <v>9</v>
      </c>
      <c r="J10" s="14" t="s">
        <v>9</v>
      </c>
      <c r="K10" s="14" t="s">
        <v>9</v>
      </c>
      <c r="L10" s="14" t="s">
        <v>9</v>
      </c>
      <c r="M10" s="13" t="s">
        <v>9</v>
      </c>
      <c r="N10" s="13"/>
    </row>
    <row r="11" spans="1:14" ht="24" customHeight="1" x14ac:dyDescent="0.15">
      <c r="B11" s="4" t="s">
        <v>34</v>
      </c>
      <c r="C11" s="15"/>
      <c r="D11" s="16"/>
      <c r="E11" s="16"/>
      <c r="F11" s="15"/>
      <c r="G11" s="16"/>
      <c r="H11" s="16"/>
      <c r="I11" s="16"/>
      <c r="J11" s="16"/>
      <c r="K11" s="16"/>
      <c r="L11" s="16"/>
      <c r="M11" s="15"/>
      <c r="N11" s="5"/>
    </row>
    <row r="12" spans="1:14" ht="24" customHeight="1" x14ac:dyDescent="0.15">
      <c r="B12" s="4"/>
      <c r="C12" s="15"/>
      <c r="D12" s="16"/>
      <c r="E12" s="16"/>
      <c r="F12" s="15"/>
      <c r="G12" s="16"/>
      <c r="H12" s="16"/>
      <c r="I12" s="16"/>
      <c r="J12" s="16"/>
      <c r="K12" s="16"/>
      <c r="L12" s="16"/>
      <c r="M12" s="15"/>
      <c r="N12" s="5"/>
    </row>
    <row r="13" spans="1:14" ht="24" customHeight="1" x14ac:dyDescent="0.15">
      <c r="B13" s="4" t="s">
        <v>33</v>
      </c>
      <c r="C13" s="17"/>
      <c r="D13" s="18"/>
      <c r="E13" s="18"/>
      <c r="F13" s="17"/>
      <c r="G13" s="18"/>
      <c r="H13" s="18"/>
      <c r="I13" s="18"/>
      <c r="J13" s="18"/>
      <c r="K13" s="18"/>
      <c r="L13" s="18"/>
      <c r="M13" s="17"/>
      <c r="N13" s="5"/>
    </row>
    <row r="14" spans="1:14" ht="24" customHeight="1" x14ac:dyDescent="0.15">
      <c r="B14" s="4" t="s">
        <v>32</v>
      </c>
      <c r="C14" s="17"/>
      <c r="D14" s="18"/>
      <c r="E14" s="18"/>
      <c r="F14" s="17"/>
      <c r="G14" s="18"/>
      <c r="H14" s="18"/>
      <c r="I14" s="18"/>
      <c r="J14" s="18"/>
      <c r="K14" s="18"/>
      <c r="L14" s="18"/>
      <c r="M14" s="17"/>
      <c r="N14" s="5"/>
    </row>
    <row r="15" spans="1:14" ht="24" customHeight="1" x14ac:dyDescent="0.15">
      <c r="B15" s="4"/>
      <c r="C15" s="17"/>
      <c r="D15" s="18"/>
      <c r="E15" s="18"/>
      <c r="F15" s="17"/>
      <c r="G15" s="18"/>
      <c r="H15" s="18"/>
      <c r="I15" s="18"/>
      <c r="J15" s="18"/>
      <c r="K15" s="18"/>
      <c r="L15" s="18"/>
      <c r="M15" s="17"/>
      <c r="N15" s="5"/>
    </row>
    <row r="16" spans="1:14" ht="24" customHeight="1" x14ac:dyDescent="0.15">
      <c r="A16" s="21"/>
      <c r="B16" s="4"/>
      <c r="C16" s="17"/>
      <c r="D16" s="18"/>
      <c r="E16" s="18"/>
      <c r="F16" s="17"/>
      <c r="G16" s="18"/>
      <c r="H16" s="18"/>
      <c r="I16" s="18"/>
      <c r="J16" s="18"/>
      <c r="K16" s="18"/>
      <c r="L16" s="18"/>
      <c r="M16" s="17"/>
      <c r="N16" s="5"/>
    </row>
    <row r="17" spans="2:14" ht="24" customHeight="1" x14ac:dyDescent="0.15">
      <c r="B17" s="9"/>
      <c r="C17" s="19"/>
      <c r="D17" s="20"/>
      <c r="E17" s="20"/>
      <c r="F17" s="19"/>
      <c r="G17" s="20"/>
      <c r="H17" s="20"/>
      <c r="I17" s="20"/>
      <c r="J17" s="20"/>
      <c r="K17" s="20"/>
      <c r="L17" s="20"/>
      <c r="M17" s="19"/>
      <c r="N17" s="12"/>
    </row>
    <row r="19" spans="2:14" ht="20.100000000000001" customHeight="1" x14ac:dyDescent="0.15">
      <c r="B19" s="1" t="s">
        <v>209</v>
      </c>
    </row>
    <row r="20" spans="2:14" ht="20.100000000000001" customHeight="1" x14ac:dyDescent="0.15">
      <c r="B20" s="1" t="s">
        <v>210</v>
      </c>
    </row>
    <row r="21" spans="2:14" ht="20.100000000000001" customHeight="1" x14ac:dyDescent="0.15">
      <c r="B21" s="1" t="s">
        <v>211</v>
      </c>
    </row>
    <row r="22" spans="2:14" ht="20.100000000000001" customHeight="1" x14ac:dyDescent="0.15">
      <c r="B22" s="1" t="s">
        <v>212</v>
      </c>
    </row>
    <row r="23" spans="2:14" ht="20.100000000000001" customHeight="1" x14ac:dyDescent="0.15">
      <c r="B23" s="1" t="s">
        <v>213</v>
      </c>
    </row>
    <row r="24" spans="2:14" ht="20.100000000000001" customHeight="1" x14ac:dyDescent="0.15">
      <c r="B24" s="1" t="s">
        <v>214</v>
      </c>
    </row>
    <row r="25" spans="2:14" ht="20.100000000000001" customHeight="1" x14ac:dyDescent="0.15">
      <c r="B25" s="1" t="s">
        <v>215</v>
      </c>
    </row>
    <row r="26" spans="2:14" ht="20.100000000000001" customHeight="1" x14ac:dyDescent="0.15">
      <c r="B26" s="1" t="s">
        <v>216</v>
      </c>
    </row>
  </sheetData>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x14ac:dyDescent="0.15"/>
  <cols>
    <col min="1" max="1" width="18.375" style="50" customWidth="1"/>
    <col min="2" max="9" width="26.875" style="50" customWidth="1"/>
    <col min="10" max="16384" width="9" style="50"/>
  </cols>
  <sheetData>
    <row r="1" spans="1:9" s="30" customFormat="1" ht="28.5" customHeight="1" x14ac:dyDescent="0.15">
      <c r="A1" s="29" t="s">
        <v>116</v>
      </c>
    </row>
    <row r="2" spans="1:9" s="30" customFormat="1" ht="28.5" customHeight="1" x14ac:dyDescent="0.15">
      <c r="A2" s="31" t="s">
        <v>52</v>
      </c>
      <c r="B2" s="32" t="s">
        <v>54</v>
      </c>
      <c r="C2" s="33" t="s">
        <v>55</v>
      </c>
      <c r="D2" s="34" t="s">
        <v>56</v>
      </c>
      <c r="E2" s="35" t="s">
        <v>57</v>
      </c>
      <c r="F2" s="36" t="s">
        <v>58</v>
      </c>
      <c r="G2" s="37" t="s">
        <v>59</v>
      </c>
      <c r="H2" s="38" t="s">
        <v>60</v>
      </c>
      <c r="I2" s="51" t="s">
        <v>174</v>
      </c>
    </row>
    <row r="3" spans="1:9" s="30" customFormat="1" ht="28.5" customHeight="1" x14ac:dyDescent="0.15">
      <c r="A3" s="39" t="s">
        <v>53</v>
      </c>
      <c r="B3" s="40" t="s">
        <v>86</v>
      </c>
      <c r="C3" s="41" t="s">
        <v>87</v>
      </c>
      <c r="D3" s="42" t="s">
        <v>17</v>
      </c>
      <c r="E3" s="35" t="s">
        <v>465</v>
      </c>
      <c r="F3" s="36" t="s">
        <v>468</v>
      </c>
      <c r="G3" s="37" t="s">
        <v>180</v>
      </c>
      <c r="H3" s="38" t="s">
        <v>101</v>
      </c>
      <c r="I3" s="51" t="s">
        <v>176</v>
      </c>
    </row>
    <row r="4" spans="1:9" s="30" customFormat="1" ht="28.5" customHeight="1" x14ac:dyDescent="0.15">
      <c r="A4" s="39"/>
      <c r="B4" s="40" t="s">
        <v>88</v>
      </c>
      <c r="C4" s="41" t="s">
        <v>89</v>
      </c>
      <c r="D4" s="42" t="s">
        <v>18</v>
      </c>
      <c r="E4" s="31"/>
      <c r="F4" s="31"/>
      <c r="G4" s="31"/>
      <c r="H4" s="38" t="s">
        <v>102</v>
      </c>
      <c r="I4" s="31"/>
    </row>
    <row r="5" spans="1:9" s="30" customFormat="1" ht="28.5" customHeight="1" x14ac:dyDescent="0.15">
      <c r="A5" s="39"/>
      <c r="B5" s="40" t="s">
        <v>163</v>
      </c>
      <c r="C5" s="41" t="s">
        <v>91</v>
      </c>
      <c r="D5" s="42" t="s">
        <v>472</v>
      </c>
      <c r="E5" s="31"/>
      <c r="F5" s="31"/>
      <c r="G5" s="31"/>
      <c r="H5" s="38" t="s">
        <v>103</v>
      </c>
      <c r="I5" s="31"/>
    </row>
    <row r="6" spans="1:9" s="30" customFormat="1" ht="28.5" customHeight="1" x14ac:dyDescent="0.15">
      <c r="A6" s="39"/>
      <c r="B6" s="40" t="s">
        <v>85</v>
      </c>
      <c r="C6" s="31"/>
      <c r="D6" s="31"/>
      <c r="E6" s="31"/>
      <c r="F6" s="31"/>
      <c r="G6" s="31"/>
      <c r="H6" s="38" t="s">
        <v>181</v>
      </c>
      <c r="I6" s="31"/>
    </row>
    <row r="7" spans="1:9" s="30" customFormat="1" ht="28.5" customHeight="1" x14ac:dyDescent="0.15">
      <c r="A7" s="39"/>
      <c r="B7" s="40" t="s">
        <v>92</v>
      </c>
      <c r="C7" s="31"/>
      <c r="D7" s="31"/>
      <c r="E7" s="31"/>
      <c r="F7" s="31"/>
      <c r="G7" s="31"/>
      <c r="H7" s="38" t="s">
        <v>105</v>
      </c>
      <c r="I7" s="31"/>
    </row>
    <row r="8" spans="1:9" s="30" customFormat="1" ht="28.5" customHeight="1" x14ac:dyDescent="0.15">
      <c r="A8" s="39"/>
      <c r="B8" s="40" t="s">
        <v>165</v>
      </c>
      <c r="C8" s="31"/>
      <c r="D8" s="31"/>
      <c r="E8" s="31"/>
      <c r="F8" s="31"/>
      <c r="G8" s="31"/>
      <c r="H8" s="38" t="s">
        <v>106</v>
      </c>
      <c r="I8" s="31"/>
    </row>
    <row r="9" spans="1:9" s="30" customFormat="1" ht="28.5" customHeight="1" x14ac:dyDescent="0.15">
      <c r="A9" s="39"/>
      <c r="B9" s="40" t="s">
        <v>94</v>
      </c>
      <c r="C9" s="31"/>
      <c r="D9" s="31"/>
      <c r="E9" s="31"/>
      <c r="F9" s="31"/>
      <c r="G9" s="31"/>
      <c r="H9" s="38" t="s">
        <v>107</v>
      </c>
      <c r="I9" s="31"/>
    </row>
    <row r="10" spans="1:9" s="30" customFormat="1" ht="28.5" customHeight="1" x14ac:dyDescent="0.15">
      <c r="A10" s="39"/>
      <c r="B10" s="40" t="s">
        <v>185</v>
      </c>
      <c r="C10" s="31"/>
      <c r="D10" s="31"/>
      <c r="E10" s="31"/>
      <c r="F10" s="31"/>
      <c r="G10" s="31"/>
      <c r="H10" s="38" t="s">
        <v>90</v>
      </c>
      <c r="I10" s="31"/>
    </row>
    <row r="11" spans="1:9" s="30" customFormat="1" ht="36" x14ac:dyDescent="0.15">
      <c r="A11" s="39"/>
      <c r="B11" s="40" t="s">
        <v>186</v>
      </c>
      <c r="C11" s="31"/>
      <c r="D11" s="31"/>
      <c r="E11" s="31"/>
      <c r="F11" s="31"/>
      <c r="G11" s="31"/>
      <c r="H11" s="38" t="s">
        <v>108</v>
      </c>
      <c r="I11" s="31"/>
    </row>
    <row r="12" spans="1:9" s="30" customFormat="1" ht="28.5" customHeight="1" x14ac:dyDescent="0.15">
      <c r="A12" s="39"/>
      <c r="B12" s="40" t="s">
        <v>167</v>
      </c>
      <c r="C12" s="31"/>
      <c r="D12" s="31"/>
      <c r="E12" s="31"/>
      <c r="F12" s="31"/>
      <c r="G12" s="31"/>
      <c r="H12" s="38" t="s">
        <v>109</v>
      </c>
      <c r="I12" s="31"/>
    </row>
    <row r="13" spans="1:9" s="30" customFormat="1" ht="28.5" customHeight="1" x14ac:dyDescent="0.15">
      <c r="A13" s="39"/>
      <c r="B13" s="40" t="s">
        <v>169</v>
      </c>
      <c r="C13" s="31"/>
      <c r="D13" s="31"/>
      <c r="E13" s="31"/>
      <c r="F13" s="31"/>
      <c r="G13" s="31"/>
      <c r="H13" s="38" t="s">
        <v>19</v>
      </c>
      <c r="I13" s="31"/>
    </row>
    <row r="14" spans="1:9" s="30" customFormat="1" ht="28.5" customHeight="1" x14ac:dyDescent="0.15">
      <c r="A14" s="39"/>
      <c r="B14" s="31"/>
      <c r="C14" s="31"/>
      <c r="D14" s="31"/>
      <c r="E14" s="31"/>
      <c r="F14" s="31"/>
      <c r="G14" s="31"/>
      <c r="H14" s="38" t="s">
        <v>188</v>
      </c>
      <c r="I14" s="31"/>
    </row>
    <row r="15" spans="1:9" s="30" customFormat="1" ht="28.5" customHeight="1" x14ac:dyDescent="0.15">
      <c r="A15" s="39"/>
      <c r="B15" s="31"/>
      <c r="C15" s="31"/>
      <c r="D15" s="31"/>
      <c r="E15" s="31"/>
      <c r="F15" s="31"/>
      <c r="G15" s="31"/>
      <c r="H15" s="38" t="s">
        <v>190</v>
      </c>
      <c r="I15" s="31"/>
    </row>
    <row r="16" spans="1:9" s="30" customFormat="1" ht="28.5" customHeight="1" x14ac:dyDescent="0.15">
      <c r="A16" s="39"/>
      <c r="B16" s="31"/>
      <c r="C16" s="31"/>
      <c r="D16" s="31"/>
      <c r="E16" s="31"/>
      <c r="F16" s="31"/>
      <c r="G16" s="31"/>
      <c r="H16" s="38" t="s">
        <v>110</v>
      </c>
      <c r="I16" s="31"/>
    </row>
    <row r="17" spans="1:9" s="30" customFormat="1" ht="28.5" customHeight="1" x14ac:dyDescent="0.15">
      <c r="A17" s="39"/>
      <c r="B17" s="31"/>
      <c r="C17" s="31"/>
      <c r="D17" s="31"/>
      <c r="E17" s="31"/>
      <c r="F17" s="31"/>
      <c r="G17" s="31"/>
      <c r="H17" s="38" t="s">
        <v>111</v>
      </c>
      <c r="I17" s="31"/>
    </row>
    <row r="18" spans="1:9" s="30" customFormat="1" ht="28.5" customHeight="1" x14ac:dyDescent="0.15">
      <c r="A18" s="39"/>
      <c r="B18" s="31"/>
      <c r="C18" s="31"/>
      <c r="D18" s="31"/>
      <c r="E18" s="31"/>
      <c r="F18" s="31"/>
      <c r="G18" s="31"/>
      <c r="H18" s="38" t="s">
        <v>78</v>
      </c>
      <c r="I18" s="31"/>
    </row>
    <row r="19" spans="1:9" s="30" customFormat="1" ht="28.5" customHeight="1" x14ac:dyDescent="0.15">
      <c r="A19" s="39"/>
      <c r="B19" s="31"/>
      <c r="C19" s="31"/>
      <c r="D19" s="31"/>
      <c r="E19" s="31"/>
      <c r="F19" s="31"/>
      <c r="G19" s="31"/>
      <c r="H19" s="38" t="s">
        <v>112</v>
      </c>
      <c r="I19" s="31"/>
    </row>
    <row r="20" spans="1:9" s="30" customFormat="1" ht="28.5" customHeight="1" x14ac:dyDescent="0.15">
      <c r="A20" s="39"/>
      <c r="B20" s="31"/>
      <c r="C20" s="31"/>
      <c r="D20" s="31"/>
      <c r="E20" s="31"/>
      <c r="F20" s="31"/>
      <c r="G20" s="31"/>
      <c r="H20" s="38" t="s">
        <v>480</v>
      </c>
      <c r="I20" s="31"/>
    </row>
    <row r="21" spans="1:9" s="30" customFormat="1" ht="28.5" customHeight="1" x14ac:dyDescent="0.15">
      <c r="A21" s="39"/>
      <c r="B21" s="31"/>
      <c r="C21" s="31"/>
      <c r="D21" s="31"/>
      <c r="E21" s="31"/>
      <c r="F21" s="31"/>
      <c r="G21" s="31"/>
      <c r="H21" s="38" t="s">
        <v>93</v>
      </c>
      <c r="I21" s="31"/>
    </row>
    <row r="22" spans="1:9" s="30" customFormat="1" ht="28.5" customHeight="1" x14ac:dyDescent="0.15">
      <c r="A22" s="39"/>
      <c r="B22" s="31"/>
      <c r="C22" s="31"/>
      <c r="D22" s="31"/>
      <c r="E22" s="31"/>
      <c r="F22" s="31"/>
      <c r="G22" s="31"/>
      <c r="H22" s="38" t="s">
        <v>95</v>
      </c>
      <c r="I22" s="31"/>
    </row>
    <row r="23" spans="1:9" s="30" customFormat="1" ht="28.5" customHeight="1" x14ac:dyDescent="0.15">
      <c r="A23" s="39"/>
      <c r="B23" s="31"/>
      <c r="C23" s="31"/>
      <c r="D23" s="31"/>
      <c r="E23" s="31"/>
      <c r="F23" s="31"/>
      <c r="G23" s="31"/>
      <c r="H23" s="38" t="s">
        <v>96</v>
      </c>
      <c r="I23" s="31"/>
    </row>
    <row r="24" spans="1:9" s="30" customFormat="1" ht="28.5" customHeight="1" x14ac:dyDescent="0.15">
      <c r="A24" s="39"/>
      <c r="B24" s="31"/>
      <c r="C24" s="31"/>
      <c r="D24" s="31"/>
      <c r="E24" s="31"/>
      <c r="F24" s="31"/>
      <c r="G24" s="31"/>
      <c r="H24" s="38" t="s">
        <v>97</v>
      </c>
      <c r="I24" s="31"/>
    </row>
    <row r="25" spans="1:9" s="30" customFormat="1" ht="28.5" customHeight="1" x14ac:dyDescent="0.15">
      <c r="A25" s="39"/>
      <c r="B25" s="31"/>
      <c r="C25" s="31"/>
      <c r="D25" s="31"/>
      <c r="E25" s="31"/>
      <c r="F25" s="31"/>
      <c r="G25" s="31"/>
      <c r="H25" s="38" t="s">
        <v>98</v>
      </c>
      <c r="I25" s="31"/>
    </row>
    <row r="26" spans="1:9" s="30" customFormat="1" ht="28.5" customHeight="1" x14ac:dyDescent="0.15">
      <c r="A26" s="43"/>
      <c r="B26" s="31"/>
      <c r="C26" s="31"/>
      <c r="D26" s="31"/>
      <c r="E26" s="31"/>
      <c r="F26" s="31"/>
      <c r="G26" s="31"/>
      <c r="H26" s="38" t="s">
        <v>99</v>
      </c>
      <c r="I26" s="31"/>
    </row>
    <row r="27" spans="1:9" s="46" customFormat="1" ht="28.5" customHeight="1" x14ac:dyDescent="0.15">
      <c r="A27" s="44"/>
      <c r="B27" s="45"/>
      <c r="H27" s="47"/>
    </row>
    <row r="28" spans="1:9" s="46" customFormat="1" ht="28.5" customHeight="1" x14ac:dyDescent="0.15">
      <c r="A28" s="31" t="s">
        <v>53</v>
      </c>
      <c r="B28" s="48" t="s">
        <v>61</v>
      </c>
      <c r="C28" s="45"/>
      <c r="D28" s="45"/>
      <c r="E28" s="45"/>
      <c r="F28" s="49"/>
      <c r="H28" s="47"/>
    </row>
    <row r="29" spans="1:9" s="30" customFormat="1" ht="28.5" customHeight="1" x14ac:dyDescent="0.15">
      <c r="A29" s="40" t="s">
        <v>86</v>
      </c>
      <c r="B29" s="31" t="s">
        <v>467</v>
      </c>
      <c r="C29" s="31"/>
      <c r="D29" s="31"/>
      <c r="E29" s="31"/>
      <c r="F29" s="31"/>
    </row>
    <row r="30" spans="1:9" s="30" customFormat="1" ht="28.5" customHeight="1" x14ac:dyDescent="0.15">
      <c r="A30" s="40" t="s">
        <v>88</v>
      </c>
      <c r="B30" s="31" t="s">
        <v>467</v>
      </c>
      <c r="C30" s="31"/>
      <c r="D30" s="31"/>
      <c r="E30" s="31"/>
      <c r="F30" s="31"/>
    </row>
    <row r="31" spans="1:9" s="30" customFormat="1" ht="28.5" customHeight="1" x14ac:dyDescent="0.15">
      <c r="A31" s="40" t="s">
        <v>163</v>
      </c>
      <c r="B31" s="31" t="s">
        <v>467</v>
      </c>
      <c r="C31" s="31"/>
      <c r="D31" s="31"/>
      <c r="E31" s="31"/>
      <c r="F31" s="31"/>
    </row>
    <row r="32" spans="1:9" s="30" customFormat="1" ht="28.5" customHeight="1" x14ac:dyDescent="0.15">
      <c r="A32" s="40" t="s">
        <v>85</v>
      </c>
      <c r="B32" s="31" t="s">
        <v>62</v>
      </c>
      <c r="C32" s="31" t="s">
        <v>63</v>
      </c>
      <c r="D32" s="31"/>
      <c r="E32" s="31"/>
      <c r="F32" s="31"/>
    </row>
    <row r="33" spans="1:6" s="30" customFormat="1" ht="28.5" customHeight="1" x14ac:dyDescent="0.15">
      <c r="A33" s="40" t="s">
        <v>92</v>
      </c>
      <c r="B33" s="31" t="s">
        <v>467</v>
      </c>
      <c r="C33" s="31"/>
      <c r="D33" s="31"/>
      <c r="E33" s="31"/>
      <c r="F33" s="31"/>
    </row>
    <row r="34" spans="1:6" s="30" customFormat="1" ht="28.5" customHeight="1" x14ac:dyDescent="0.15">
      <c r="A34" s="40" t="s">
        <v>165</v>
      </c>
      <c r="B34" s="31" t="s">
        <v>467</v>
      </c>
      <c r="C34" s="31"/>
      <c r="D34" s="31"/>
      <c r="E34" s="31"/>
      <c r="F34" s="31"/>
    </row>
    <row r="35" spans="1:6" s="30" customFormat="1" ht="28.5" customHeight="1" x14ac:dyDescent="0.15">
      <c r="A35" s="40" t="s">
        <v>94</v>
      </c>
      <c r="B35" s="31" t="s">
        <v>467</v>
      </c>
      <c r="C35" s="31"/>
      <c r="D35" s="31"/>
      <c r="E35" s="31"/>
      <c r="F35" s="31"/>
    </row>
    <row r="36" spans="1:6" s="30" customFormat="1" ht="36" x14ac:dyDescent="0.15">
      <c r="A36" s="40" t="s">
        <v>184</v>
      </c>
      <c r="B36" s="31" t="s">
        <v>467</v>
      </c>
      <c r="C36" s="31"/>
      <c r="D36" s="31"/>
      <c r="E36" s="31"/>
      <c r="F36" s="31"/>
    </row>
    <row r="37" spans="1:6" s="30" customFormat="1" ht="48" x14ac:dyDescent="0.15">
      <c r="A37" s="40" t="s">
        <v>183</v>
      </c>
      <c r="B37" s="31" t="s">
        <v>467</v>
      </c>
      <c r="C37" s="31"/>
      <c r="D37" s="31"/>
      <c r="E37" s="31"/>
      <c r="F37" s="31"/>
    </row>
    <row r="38" spans="1:6" s="30" customFormat="1" ht="24" x14ac:dyDescent="0.15">
      <c r="A38" s="40" t="s">
        <v>167</v>
      </c>
      <c r="B38" s="31" t="s">
        <v>467</v>
      </c>
      <c r="C38" s="31"/>
      <c r="D38" s="31"/>
      <c r="E38" s="31"/>
      <c r="F38" s="31"/>
    </row>
    <row r="39" spans="1:6" s="30" customFormat="1" ht="28.5" customHeight="1" x14ac:dyDescent="0.15">
      <c r="A39" s="40" t="s">
        <v>169</v>
      </c>
      <c r="B39" s="31" t="s">
        <v>467</v>
      </c>
      <c r="C39" s="31"/>
      <c r="D39" s="31"/>
      <c r="E39" s="31"/>
      <c r="F39" s="31"/>
    </row>
    <row r="40" spans="1:6" s="30" customFormat="1" ht="28.5" customHeight="1" x14ac:dyDescent="0.15">
      <c r="A40" s="41" t="s">
        <v>87</v>
      </c>
      <c r="B40" s="31" t="s">
        <v>64</v>
      </c>
      <c r="C40" s="31" t="s">
        <v>65</v>
      </c>
      <c r="D40" s="31"/>
      <c r="E40" s="31"/>
      <c r="F40" s="31"/>
    </row>
    <row r="41" spans="1:6" s="30" customFormat="1" ht="28.5" customHeight="1" x14ac:dyDescent="0.15">
      <c r="A41" s="41" t="s">
        <v>89</v>
      </c>
      <c r="B41" s="31" t="s">
        <v>170</v>
      </c>
      <c r="C41" s="31" t="s">
        <v>66</v>
      </c>
      <c r="D41" s="31" t="s">
        <v>476</v>
      </c>
      <c r="E41" s="31" t="s">
        <v>67</v>
      </c>
      <c r="F41" s="31" t="s">
        <v>115</v>
      </c>
    </row>
    <row r="42" spans="1:6" s="30" customFormat="1" ht="28.5" customHeight="1" x14ac:dyDescent="0.15">
      <c r="A42" s="41" t="s">
        <v>91</v>
      </c>
      <c r="B42" s="31" t="s">
        <v>113</v>
      </c>
      <c r="C42" s="31" t="s">
        <v>114</v>
      </c>
      <c r="D42" s="31"/>
      <c r="E42" s="31"/>
      <c r="F42" s="31"/>
    </row>
    <row r="43" spans="1:6" s="30" customFormat="1" ht="28.5" customHeight="1" x14ac:dyDescent="0.15">
      <c r="A43" s="42" t="s">
        <v>177</v>
      </c>
      <c r="B43" s="31" t="s">
        <v>467</v>
      </c>
      <c r="C43" s="31"/>
      <c r="D43" s="31"/>
      <c r="E43" s="31"/>
      <c r="F43" s="31"/>
    </row>
    <row r="44" spans="1:6" s="30" customFormat="1" ht="28.5" customHeight="1" x14ac:dyDescent="0.15">
      <c r="A44" s="42" t="s">
        <v>178</v>
      </c>
      <c r="B44" s="31" t="s">
        <v>467</v>
      </c>
      <c r="C44" s="31"/>
      <c r="D44" s="31"/>
      <c r="E44" s="31"/>
      <c r="F44" s="31"/>
    </row>
    <row r="45" spans="1:6" s="30" customFormat="1" ht="28.5" customHeight="1" x14ac:dyDescent="0.15">
      <c r="A45" s="42" t="s">
        <v>179</v>
      </c>
      <c r="B45" s="31" t="s">
        <v>467</v>
      </c>
      <c r="C45" s="31"/>
      <c r="D45" s="31"/>
      <c r="E45" s="31"/>
      <c r="F45" s="31"/>
    </row>
    <row r="46" spans="1:6" s="30" customFormat="1" ht="28.5" customHeight="1" x14ac:dyDescent="0.15">
      <c r="A46" s="35" t="s">
        <v>471</v>
      </c>
      <c r="B46" s="31" t="s">
        <v>467</v>
      </c>
      <c r="C46" s="31"/>
      <c r="D46" s="31"/>
      <c r="E46" s="31"/>
      <c r="F46" s="31"/>
    </row>
    <row r="47" spans="1:6" s="30" customFormat="1" ht="28.5" customHeight="1" x14ac:dyDescent="0.15">
      <c r="A47" s="36" t="s">
        <v>468</v>
      </c>
      <c r="B47" s="89" t="s">
        <v>467</v>
      </c>
      <c r="C47" s="31"/>
      <c r="D47" s="31"/>
      <c r="E47" s="31"/>
      <c r="F47" s="31"/>
    </row>
    <row r="48" spans="1:6" s="30" customFormat="1" ht="28.5" customHeight="1" x14ac:dyDescent="0.15">
      <c r="A48" s="37" t="s">
        <v>180</v>
      </c>
      <c r="B48" s="31" t="s">
        <v>467</v>
      </c>
      <c r="C48" s="31"/>
      <c r="D48" s="31"/>
      <c r="E48" s="31"/>
      <c r="F48" s="31"/>
    </row>
    <row r="49" spans="1:6" s="30" customFormat="1" ht="28.5" customHeight="1" x14ac:dyDescent="0.15">
      <c r="A49" s="38" t="s">
        <v>101</v>
      </c>
      <c r="B49" s="31" t="s">
        <v>77</v>
      </c>
      <c r="C49" s="31"/>
      <c r="D49" s="31"/>
      <c r="E49" s="31"/>
      <c r="F49" s="31"/>
    </row>
    <row r="50" spans="1:6" s="30" customFormat="1" ht="28.5" customHeight="1" x14ac:dyDescent="0.15">
      <c r="A50" s="38" t="s">
        <v>102</v>
      </c>
      <c r="B50" s="31" t="s">
        <v>68</v>
      </c>
      <c r="C50" s="31"/>
      <c r="D50" s="31"/>
      <c r="E50" s="31"/>
      <c r="F50" s="31"/>
    </row>
    <row r="51" spans="1:6" s="30" customFormat="1" ht="36" x14ac:dyDescent="0.15">
      <c r="A51" s="38" t="s">
        <v>103</v>
      </c>
      <c r="B51" s="31" t="s">
        <v>68</v>
      </c>
      <c r="C51" s="31" t="s">
        <v>69</v>
      </c>
      <c r="D51" s="31"/>
      <c r="E51" s="31"/>
      <c r="F51" s="31"/>
    </row>
    <row r="52" spans="1:6" s="30" customFormat="1" ht="28.5" customHeight="1" x14ac:dyDescent="0.15">
      <c r="A52" s="38" t="s">
        <v>104</v>
      </c>
      <c r="B52" s="31" t="s">
        <v>68</v>
      </c>
      <c r="C52" s="31" t="s">
        <v>70</v>
      </c>
      <c r="D52" s="31" t="s">
        <v>69</v>
      </c>
      <c r="E52" s="31" t="s">
        <v>71</v>
      </c>
      <c r="F52" s="31"/>
    </row>
    <row r="53" spans="1:6" s="30" customFormat="1" ht="28.5" customHeight="1" x14ac:dyDescent="0.15">
      <c r="A53" s="38" t="s">
        <v>105</v>
      </c>
      <c r="B53" s="31" t="s">
        <v>72</v>
      </c>
      <c r="C53" s="31" t="s">
        <v>73</v>
      </c>
      <c r="D53" s="31" t="s">
        <v>74</v>
      </c>
      <c r="E53" s="31"/>
      <c r="F53" s="31"/>
    </row>
    <row r="54" spans="1:6" s="30" customFormat="1" ht="28.5" customHeight="1" x14ac:dyDescent="0.15">
      <c r="A54" s="38" t="s">
        <v>106</v>
      </c>
      <c r="B54" s="31" t="s">
        <v>68</v>
      </c>
      <c r="C54" s="31"/>
      <c r="D54" s="31"/>
      <c r="E54" s="31"/>
      <c r="F54" s="31"/>
    </row>
    <row r="55" spans="1:6" s="30" customFormat="1" ht="28.5" customHeight="1" x14ac:dyDescent="0.15">
      <c r="A55" s="38" t="s">
        <v>107</v>
      </c>
      <c r="B55" s="31" t="s">
        <v>68</v>
      </c>
      <c r="C55" s="31"/>
      <c r="D55" s="31"/>
      <c r="E55" s="31"/>
      <c r="F55" s="31"/>
    </row>
    <row r="56" spans="1:6" s="30" customFormat="1" ht="28.5" customHeight="1" x14ac:dyDescent="0.15">
      <c r="A56" s="38" t="s">
        <v>90</v>
      </c>
      <c r="B56" s="31" t="s">
        <v>75</v>
      </c>
      <c r="C56" s="31"/>
      <c r="D56" s="31"/>
      <c r="E56" s="31"/>
      <c r="F56" s="31"/>
    </row>
    <row r="57" spans="1:6" s="30" customFormat="1" ht="28.5" customHeight="1" x14ac:dyDescent="0.15">
      <c r="A57" s="38" t="s">
        <v>108</v>
      </c>
      <c r="B57" s="31" t="s">
        <v>68</v>
      </c>
      <c r="C57" s="31"/>
      <c r="D57" s="31"/>
      <c r="E57" s="31"/>
      <c r="F57" s="31"/>
    </row>
    <row r="58" spans="1:6" s="30" customFormat="1" ht="28.5" customHeight="1" x14ac:dyDescent="0.15">
      <c r="A58" s="38" t="s">
        <v>109</v>
      </c>
      <c r="B58" s="31" t="s">
        <v>68</v>
      </c>
      <c r="C58" s="31" t="s">
        <v>70</v>
      </c>
      <c r="D58" s="31"/>
      <c r="E58" s="31"/>
      <c r="F58" s="31"/>
    </row>
    <row r="59" spans="1:6" s="30" customFormat="1" ht="28.5" customHeight="1" x14ac:dyDescent="0.15">
      <c r="A59" s="38" t="s">
        <v>19</v>
      </c>
      <c r="B59" s="31" t="s">
        <v>68</v>
      </c>
      <c r="C59" s="31"/>
      <c r="D59" s="31"/>
      <c r="E59" s="31"/>
      <c r="F59" s="31"/>
    </row>
    <row r="60" spans="1:6" s="30" customFormat="1" ht="36" x14ac:dyDescent="0.15">
      <c r="A60" s="38" t="s">
        <v>187</v>
      </c>
      <c r="B60" s="31" t="s">
        <v>76</v>
      </c>
      <c r="C60" s="31"/>
      <c r="D60" s="31"/>
      <c r="E60" s="31"/>
      <c r="F60" s="31"/>
    </row>
    <row r="61" spans="1:6" s="30" customFormat="1" ht="36" x14ac:dyDescent="0.15">
      <c r="A61" s="38" t="s">
        <v>191</v>
      </c>
      <c r="B61" s="31" t="s">
        <v>76</v>
      </c>
      <c r="C61" s="31"/>
      <c r="D61" s="31"/>
      <c r="E61" s="31"/>
      <c r="F61" s="31"/>
    </row>
    <row r="62" spans="1:6" s="30" customFormat="1" ht="28.5" customHeight="1" x14ac:dyDescent="0.15">
      <c r="A62" s="38" t="s">
        <v>110</v>
      </c>
      <c r="B62" s="31" t="s">
        <v>77</v>
      </c>
      <c r="C62" s="31"/>
      <c r="D62" s="31"/>
      <c r="E62" s="31"/>
      <c r="F62" s="31"/>
    </row>
    <row r="63" spans="1:6" s="30" customFormat="1" ht="28.5" customHeight="1" x14ac:dyDescent="0.15">
      <c r="A63" s="38" t="s">
        <v>111</v>
      </c>
      <c r="B63" s="31" t="s">
        <v>77</v>
      </c>
      <c r="C63" s="31"/>
      <c r="D63" s="31"/>
      <c r="E63" s="31"/>
      <c r="F63" s="31"/>
    </row>
    <row r="64" spans="1:6" s="30" customFormat="1" ht="28.5" customHeight="1" x14ac:dyDescent="0.15">
      <c r="A64" s="38" t="s">
        <v>78</v>
      </c>
      <c r="B64" s="31" t="s">
        <v>79</v>
      </c>
      <c r="C64" s="31"/>
      <c r="D64" s="31"/>
      <c r="E64" s="31"/>
      <c r="F64" s="31"/>
    </row>
    <row r="65" spans="1:6" s="30" customFormat="1" ht="24" x14ac:dyDescent="0.15">
      <c r="A65" s="38" t="s">
        <v>112</v>
      </c>
      <c r="B65" s="31" t="s">
        <v>77</v>
      </c>
      <c r="C65" s="31"/>
      <c r="D65" s="31"/>
      <c r="E65" s="31"/>
      <c r="F65" s="31"/>
    </row>
    <row r="66" spans="1:6" s="30" customFormat="1" ht="24" customHeight="1" x14ac:dyDescent="0.15">
      <c r="A66" s="38" t="s">
        <v>479</v>
      </c>
      <c r="B66" s="31" t="s">
        <v>478</v>
      </c>
      <c r="C66" s="31"/>
      <c r="D66" s="31"/>
      <c r="E66" s="31"/>
      <c r="F66" s="31"/>
    </row>
    <row r="67" spans="1:6" s="30" customFormat="1" ht="28.5" customHeight="1" x14ac:dyDescent="0.15">
      <c r="A67" s="38" t="s">
        <v>93</v>
      </c>
      <c r="B67" s="31" t="s">
        <v>80</v>
      </c>
      <c r="C67" s="31"/>
      <c r="D67" s="31"/>
      <c r="E67" s="31"/>
      <c r="F67" s="31"/>
    </row>
    <row r="68" spans="1:6" s="30" customFormat="1" ht="28.5" customHeight="1" x14ac:dyDescent="0.15">
      <c r="A68" s="38" t="s">
        <v>95</v>
      </c>
      <c r="B68" s="31" t="s">
        <v>68</v>
      </c>
      <c r="C68" s="31"/>
      <c r="D68" s="31"/>
      <c r="E68" s="31"/>
      <c r="F68" s="31"/>
    </row>
    <row r="69" spans="1:6" s="30" customFormat="1" ht="28.5" customHeight="1" x14ac:dyDescent="0.15">
      <c r="A69" s="38" t="s">
        <v>96</v>
      </c>
      <c r="B69" s="31" t="s">
        <v>81</v>
      </c>
      <c r="C69" s="31"/>
      <c r="D69" s="31"/>
      <c r="E69" s="31"/>
      <c r="F69" s="31"/>
    </row>
    <row r="70" spans="1:6" s="30" customFormat="1" ht="28.5" customHeight="1" x14ac:dyDescent="0.15">
      <c r="A70" s="38" t="s">
        <v>97</v>
      </c>
      <c r="B70" s="31" t="s">
        <v>82</v>
      </c>
      <c r="C70" s="31"/>
      <c r="D70" s="31"/>
      <c r="E70" s="31"/>
      <c r="F70" s="31"/>
    </row>
    <row r="71" spans="1:6" s="30" customFormat="1" ht="28.5" customHeight="1" x14ac:dyDescent="0.15">
      <c r="A71" s="38" t="s">
        <v>98</v>
      </c>
      <c r="B71" s="31" t="s">
        <v>83</v>
      </c>
      <c r="C71" s="31"/>
      <c r="D71" s="31"/>
      <c r="E71" s="31"/>
      <c r="F71" s="31"/>
    </row>
    <row r="72" spans="1:6" s="30" customFormat="1" ht="28.5" customHeight="1" x14ac:dyDescent="0.15">
      <c r="A72" s="38" t="s">
        <v>100</v>
      </c>
      <c r="B72" s="31" t="s">
        <v>172</v>
      </c>
      <c r="C72" s="31" t="s">
        <v>84</v>
      </c>
      <c r="D72" s="31"/>
      <c r="E72" s="31"/>
      <c r="F72" s="31"/>
    </row>
    <row r="73" spans="1:6" ht="28.5" customHeight="1" x14ac:dyDescent="0.15">
      <c r="A73" s="51" t="s">
        <v>176</v>
      </c>
      <c r="B73" s="31" t="s">
        <v>467</v>
      </c>
      <c r="C73" s="31"/>
      <c r="D73" s="31"/>
      <c r="E73" s="31"/>
      <c r="F73" s="31"/>
    </row>
  </sheetData>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x14ac:dyDescent="0.15"/>
  <cols>
    <col min="1" max="1" width="23.75" style="50" customWidth="1"/>
    <col min="2" max="3" width="26.875" style="50" customWidth="1"/>
    <col min="4" max="6" width="13.375" style="50" customWidth="1"/>
    <col min="7" max="16384" width="9" style="50"/>
  </cols>
  <sheetData>
    <row r="1" spans="1:6" ht="28.5" customHeight="1" x14ac:dyDescent="0.15">
      <c r="C1" s="52"/>
      <c r="E1" s="52"/>
    </row>
    <row r="2" spans="1:6" ht="28.5" customHeight="1" x14ac:dyDescent="0.15">
      <c r="A2" s="31" t="s">
        <v>117</v>
      </c>
      <c r="B2" s="31" t="s">
        <v>118</v>
      </c>
      <c r="C2" s="48" t="s">
        <v>119</v>
      </c>
      <c r="D2" s="31" t="s">
        <v>120</v>
      </c>
      <c r="E2" s="31" t="s">
        <v>121</v>
      </c>
      <c r="F2" s="31" t="s">
        <v>122</v>
      </c>
    </row>
    <row r="3" spans="1:6" s="30" customFormat="1" ht="28.5" customHeight="1" x14ac:dyDescent="0.15">
      <c r="A3" s="32" t="s">
        <v>54</v>
      </c>
      <c r="B3" s="40" t="s">
        <v>86</v>
      </c>
      <c r="D3" s="61">
        <v>0.33333333333333331</v>
      </c>
      <c r="E3" s="61">
        <v>0.66666666666666663</v>
      </c>
      <c r="F3" s="61">
        <v>0.5</v>
      </c>
    </row>
    <row r="4" spans="1:6" s="30" customFormat="1" ht="28.5" customHeight="1" x14ac:dyDescent="0.15">
      <c r="A4" s="62"/>
      <c r="B4" s="40" t="s">
        <v>88</v>
      </c>
      <c r="D4" s="61">
        <v>0.33333333333333331</v>
      </c>
      <c r="E4" s="61">
        <v>0.66666666666666663</v>
      </c>
      <c r="F4" s="61">
        <v>0.5</v>
      </c>
    </row>
    <row r="5" spans="1:6" s="30" customFormat="1" ht="28.5" customHeight="1" x14ac:dyDescent="0.15">
      <c r="A5" s="62"/>
      <c r="B5" s="40" t="s">
        <v>162</v>
      </c>
      <c r="D5" s="61">
        <v>0.33333333333333331</v>
      </c>
      <c r="E5" s="61">
        <v>0.66666666666666663</v>
      </c>
      <c r="F5" s="61">
        <v>0.5</v>
      </c>
    </row>
    <row r="6" spans="1:6" s="30" customFormat="1" ht="28.5" customHeight="1" x14ac:dyDescent="0.15">
      <c r="A6" s="62"/>
      <c r="B6" s="32" t="s">
        <v>85</v>
      </c>
      <c r="C6" s="31" t="s">
        <v>62</v>
      </c>
      <c r="D6" s="61">
        <v>0.33333333333333331</v>
      </c>
      <c r="E6" s="61">
        <v>0.66666666666666663</v>
      </c>
      <c r="F6" s="61">
        <v>0.5</v>
      </c>
    </row>
    <row r="7" spans="1:6" s="30" customFormat="1" ht="28.5" customHeight="1" x14ac:dyDescent="0.15">
      <c r="A7" s="62"/>
      <c r="B7" s="53"/>
      <c r="C7" s="31" t="s">
        <v>63</v>
      </c>
      <c r="D7" s="61">
        <v>0.33333333333333331</v>
      </c>
      <c r="E7" s="61">
        <v>0.66666666666666663</v>
      </c>
      <c r="F7" s="61">
        <v>0.5</v>
      </c>
    </row>
    <row r="8" spans="1:6" s="30" customFormat="1" ht="28.5" customHeight="1" x14ac:dyDescent="0.15">
      <c r="A8" s="62"/>
      <c r="B8" s="40" t="s">
        <v>92</v>
      </c>
      <c r="D8" s="61">
        <v>0.33333333333333331</v>
      </c>
      <c r="E8" s="63" t="s">
        <v>467</v>
      </c>
      <c r="F8" s="63" t="s">
        <v>467</v>
      </c>
    </row>
    <row r="9" spans="1:6" s="30" customFormat="1" ht="28.5" customHeight="1" x14ac:dyDescent="0.15">
      <c r="A9" s="62"/>
      <c r="B9" s="40" t="s">
        <v>164</v>
      </c>
      <c r="D9" s="61">
        <v>0.5</v>
      </c>
      <c r="E9" s="63" t="s">
        <v>467</v>
      </c>
      <c r="F9" s="63" t="s">
        <v>467</v>
      </c>
    </row>
    <row r="10" spans="1:6" s="30" customFormat="1" ht="28.5" customHeight="1" x14ac:dyDescent="0.15">
      <c r="A10" s="62"/>
      <c r="B10" s="40" t="s">
        <v>94</v>
      </c>
      <c r="D10" s="61">
        <v>0.5</v>
      </c>
      <c r="E10" s="63" t="s">
        <v>467</v>
      </c>
      <c r="F10" s="63" t="s">
        <v>467</v>
      </c>
    </row>
    <row r="11" spans="1:6" s="30" customFormat="1" ht="28.5" customHeight="1" x14ac:dyDescent="0.15">
      <c r="A11" s="62"/>
      <c r="B11" s="40" t="s">
        <v>185</v>
      </c>
      <c r="D11" s="61">
        <v>0.5</v>
      </c>
      <c r="E11" s="63" t="s">
        <v>467</v>
      </c>
      <c r="F11" s="63" t="s">
        <v>467</v>
      </c>
    </row>
    <row r="12" spans="1:6" s="30" customFormat="1" ht="36" x14ac:dyDescent="0.15">
      <c r="A12" s="62"/>
      <c r="B12" s="40" t="s">
        <v>186</v>
      </c>
      <c r="D12" s="61">
        <v>0.33333333333333331</v>
      </c>
      <c r="E12" s="63" t="s">
        <v>467</v>
      </c>
      <c r="F12" s="63" t="s">
        <v>467</v>
      </c>
    </row>
    <row r="13" spans="1:6" s="30" customFormat="1" ht="28.5" customHeight="1" x14ac:dyDescent="0.15">
      <c r="A13" s="62"/>
      <c r="B13" s="40" t="s">
        <v>166</v>
      </c>
      <c r="D13" s="61">
        <v>0.5</v>
      </c>
      <c r="E13" s="63" t="s">
        <v>467</v>
      </c>
      <c r="F13" s="63" t="s">
        <v>467</v>
      </c>
    </row>
    <row r="14" spans="1:6" s="30" customFormat="1" ht="28.5" customHeight="1" x14ac:dyDescent="0.15">
      <c r="A14" s="62"/>
      <c r="B14" s="40" t="s">
        <v>168</v>
      </c>
      <c r="D14" s="61">
        <v>0.33333333333333331</v>
      </c>
      <c r="E14" s="63" t="s">
        <v>467</v>
      </c>
      <c r="F14" s="63" t="s">
        <v>467</v>
      </c>
    </row>
    <row r="15" spans="1:6" s="30" customFormat="1" ht="28.5" customHeight="1" x14ac:dyDescent="0.15">
      <c r="A15" s="33" t="s">
        <v>55</v>
      </c>
      <c r="B15" s="33" t="s">
        <v>87</v>
      </c>
      <c r="C15" s="31" t="s">
        <v>64</v>
      </c>
      <c r="D15" s="61">
        <v>0.33333333333333331</v>
      </c>
      <c r="E15" s="63" t="s">
        <v>467</v>
      </c>
      <c r="F15" s="63" t="s">
        <v>467</v>
      </c>
    </row>
    <row r="16" spans="1:6" s="30" customFormat="1" ht="28.5" customHeight="1" x14ac:dyDescent="0.15">
      <c r="A16" s="55"/>
      <c r="B16" s="54"/>
      <c r="C16" s="31" t="s">
        <v>65</v>
      </c>
      <c r="D16" s="61">
        <v>0.5</v>
      </c>
      <c r="E16" s="63" t="s">
        <v>467</v>
      </c>
      <c r="F16" s="63" t="s">
        <v>467</v>
      </c>
    </row>
    <row r="17" spans="1:6" s="30" customFormat="1" ht="28.5" customHeight="1" x14ac:dyDescent="0.15">
      <c r="A17" s="62"/>
      <c r="B17" s="33" t="s">
        <v>89</v>
      </c>
      <c r="C17" s="31" t="s">
        <v>170</v>
      </c>
      <c r="D17" s="61">
        <v>0.33333333333333331</v>
      </c>
      <c r="E17" s="63" t="s">
        <v>467</v>
      </c>
      <c r="F17" s="63" t="s">
        <v>467</v>
      </c>
    </row>
    <row r="18" spans="1:6" s="30" customFormat="1" ht="28.5" customHeight="1" x14ac:dyDescent="0.15">
      <c r="A18" s="62"/>
      <c r="B18" s="55"/>
      <c r="C18" s="31" t="s">
        <v>66</v>
      </c>
      <c r="D18" s="61">
        <v>0.33333333333333331</v>
      </c>
      <c r="E18" s="63" t="s">
        <v>467</v>
      </c>
      <c r="F18" s="63" t="s">
        <v>467</v>
      </c>
    </row>
    <row r="19" spans="1:6" s="30" customFormat="1" ht="28.5" customHeight="1" x14ac:dyDescent="0.15">
      <c r="A19" s="62"/>
      <c r="B19" s="55"/>
      <c r="C19" s="31" t="s">
        <v>476</v>
      </c>
      <c r="D19" s="61">
        <v>0.33333333333333298</v>
      </c>
      <c r="E19" s="63" t="s">
        <v>467</v>
      </c>
      <c r="F19" s="63" t="s">
        <v>467</v>
      </c>
    </row>
    <row r="20" spans="1:6" s="64" customFormat="1" ht="28.5" customHeight="1" x14ac:dyDescent="0.15">
      <c r="A20" s="62"/>
      <c r="B20" s="55"/>
      <c r="C20" s="31" t="s">
        <v>67</v>
      </c>
      <c r="D20" s="61">
        <v>0.33333333333333298</v>
      </c>
      <c r="E20" s="63" t="s">
        <v>467</v>
      </c>
      <c r="F20" s="63" t="s">
        <v>467</v>
      </c>
    </row>
    <row r="21" spans="1:6" s="64" customFormat="1" ht="28.5" customHeight="1" x14ac:dyDescent="0.15">
      <c r="A21" s="62"/>
      <c r="B21" s="54"/>
      <c r="C21" s="31" t="s">
        <v>115</v>
      </c>
      <c r="D21" s="61">
        <v>0.33333333333333298</v>
      </c>
      <c r="E21" s="63" t="s">
        <v>467</v>
      </c>
      <c r="F21" s="63" t="s">
        <v>467</v>
      </c>
    </row>
    <row r="22" spans="1:6" s="64" customFormat="1" ht="28.5" customHeight="1" x14ac:dyDescent="0.15">
      <c r="A22" s="62"/>
      <c r="B22" s="33" t="s">
        <v>475</v>
      </c>
      <c r="C22" s="31" t="s">
        <v>113</v>
      </c>
      <c r="D22" s="61">
        <v>0.5</v>
      </c>
      <c r="E22" s="63" t="s">
        <v>467</v>
      </c>
      <c r="F22" s="63" t="s">
        <v>467</v>
      </c>
    </row>
    <row r="23" spans="1:6" s="30" customFormat="1" ht="28.5" customHeight="1" x14ac:dyDescent="0.15">
      <c r="A23" s="62"/>
      <c r="B23" s="54"/>
      <c r="C23" s="31" t="s">
        <v>114</v>
      </c>
      <c r="D23" s="61">
        <v>0.33333333333333298</v>
      </c>
      <c r="E23" s="63" t="s">
        <v>467</v>
      </c>
      <c r="F23" s="63" t="s">
        <v>467</v>
      </c>
    </row>
    <row r="24" spans="1:6" s="30" customFormat="1" ht="28.5" customHeight="1" x14ac:dyDescent="0.15">
      <c r="A24" s="34" t="s">
        <v>56</v>
      </c>
      <c r="B24" s="42" t="s">
        <v>17</v>
      </c>
      <c r="D24" s="61" t="s">
        <v>193</v>
      </c>
      <c r="E24" s="63" t="s">
        <v>467</v>
      </c>
      <c r="F24" s="63" t="s">
        <v>467</v>
      </c>
    </row>
    <row r="25" spans="1:6" s="30" customFormat="1" ht="28.5" customHeight="1" x14ac:dyDescent="0.15">
      <c r="A25" s="62"/>
      <c r="B25" s="42" t="s">
        <v>18</v>
      </c>
      <c r="D25" s="61" t="s">
        <v>193</v>
      </c>
      <c r="E25" s="63" t="s">
        <v>467</v>
      </c>
      <c r="F25" s="63" t="s">
        <v>467</v>
      </c>
    </row>
    <row r="26" spans="1:6" s="30" customFormat="1" ht="28.5" customHeight="1" x14ac:dyDescent="0.15">
      <c r="A26" s="62"/>
      <c r="B26" s="42" t="s">
        <v>472</v>
      </c>
      <c r="D26" s="61" t="s">
        <v>193</v>
      </c>
      <c r="E26" s="63" t="s">
        <v>467</v>
      </c>
      <c r="F26" s="63" t="s">
        <v>467</v>
      </c>
    </row>
    <row r="27" spans="1:6" s="30" customFormat="1" ht="28.5" customHeight="1" x14ac:dyDescent="0.15">
      <c r="A27" s="35" t="s">
        <v>57</v>
      </c>
      <c r="B27" s="35" t="s">
        <v>474</v>
      </c>
      <c r="D27" s="61" t="s">
        <v>193</v>
      </c>
      <c r="E27" s="63" t="s">
        <v>467</v>
      </c>
      <c r="F27" s="63" t="s">
        <v>467</v>
      </c>
    </row>
    <row r="28" spans="1:6" s="30" customFormat="1" ht="28.5" customHeight="1" x14ac:dyDescent="0.15">
      <c r="A28" s="36" t="s">
        <v>58</v>
      </c>
      <c r="B28" s="36" t="s">
        <v>467</v>
      </c>
      <c r="D28" s="61">
        <v>0.5</v>
      </c>
      <c r="E28" s="63" t="s">
        <v>467</v>
      </c>
      <c r="F28" s="63" t="s">
        <v>467</v>
      </c>
    </row>
    <row r="29" spans="1:6" s="30" customFormat="1" ht="28.5" customHeight="1" x14ac:dyDescent="0.15">
      <c r="A29" s="37" t="s">
        <v>59</v>
      </c>
      <c r="B29" s="37" t="s">
        <v>180</v>
      </c>
      <c r="D29" s="61">
        <v>0.5</v>
      </c>
      <c r="E29" s="63" t="s">
        <v>467</v>
      </c>
      <c r="F29" s="63" t="s">
        <v>467</v>
      </c>
    </row>
    <row r="30" spans="1:6" s="30" customFormat="1" ht="28.5" customHeight="1" x14ac:dyDescent="0.15">
      <c r="A30" s="57" t="s">
        <v>60</v>
      </c>
      <c r="B30" s="38" t="s">
        <v>101</v>
      </c>
      <c r="C30" s="31" t="s">
        <v>77</v>
      </c>
      <c r="D30" s="61">
        <v>0.33333333333333331</v>
      </c>
      <c r="E30" s="61">
        <v>0.66666666666666663</v>
      </c>
      <c r="F30" s="61">
        <v>0.5</v>
      </c>
    </row>
    <row r="31" spans="1:6" s="30" customFormat="1" ht="28.5" customHeight="1" x14ac:dyDescent="0.15">
      <c r="A31" s="62"/>
      <c r="B31" s="38" t="s">
        <v>102</v>
      </c>
      <c r="C31" s="31" t="s">
        <v>68</v>
      </c>
      <c r="D31" s="61">
        <v>0.33333333333333331</v>
      </c>
      <c r="E31" s="61">
        <v>0.66666666666666663</v>
      </c>
      <c r="F31" s="61">
        <v>0.5</v>
      </c>
    </row>
    <row r="32" spans="1:6" s="30" customFormat="1" ht="28.5" customHeight="1" x14ac:dyDescent="0.15">
      <c r="A32" s="62"/>
      <c r="B32" s="57" t="s">
        <v>103</v>
      </c>
      <c r="C32" s="31" t="s">
        <v>68</v>
      </c>
      <c r="D32" s="61">
        <v>0.33333333333333331</v>
      </c>
      <c r="E32" s="61">
        <v>0.66666666666666663</v>
      </c>
      <c r="F32" s="61">
        <v>0.5</v>
      </c>
    </row>
    <row r="33" spans="1:6" s="30" customFormat="1" ht="28.5" customHeight="1" x14ac:dyDescent="0.15">
      <c r="A33" s="62"/>
      <c r="B33" s="58"/>
      <c r="C33" s="31" t="s">
        <v>69</v>
      </c>
      <c r="D33" s="61">
        <v>0.33333333333333331</v>
      </c>
      <c r="E33" s="61">
        <v>0.66666666666666663</v>
      </c>
      <c r="F33" s="61">
        <v>0.5</v>
      </c>
    </row>
    <row r="34" spans="1:6" s="30" customFormat="1" ht="28.5" customHeight="1" x14ac:dyDescent="0.15">
      <c r="A34" s="62"/>
      <c r="B34" s="57" t="s">
        <v>104</v>
      </c>
      <c r="C34" s="31" t="s">
        <v>68</v>
      </c>
      <c r="D34" s="61">
        <v>0.33333333333333331</v>
      </c>
      <c r="E34" s="61">
        <v>0.66666666666666663</v>
      </c>
      <c r="F34" s="61">
        <v>0.5</v>
      </c>
    </row>
    <row r="35" spans="1:6" s="30" customFormat="1" ht="28.5" customHeight="1" x14ac:dyDescent="0.15">
      <c r="A35" s="62"/>
      <c r="B35" s="59"/>
      <c r="C35" s="31" t="s">
        <v>70</v>
      </c>
      <c r="D35" s="61">
        <v>0.33333333333333331</v>
      </c>
      <c r="E35" s="61">
        <v>0.66666666666666663</v>
      </c>
      <c r="F35" s="61">
        <v>0.5</v>
      </c>
    </row>
    <row r="36" spans="1:6" s="30" customFormat="1" ht="28.5" customHeight="1" x14ac:dyDescent="0.15">
      <c r="A36" s="62"/>
      <c r="B36" s="59"/>
      <c r="C36" s="31" t="s">
        <v>69</v>
      </c>
      <c r="D36" s="61">
        <v>0.33333333333333331</v>
      </c>
      <c r="E36" s="61">
        <v>0.66666666666666663</v>
      </c>
      <c r="F36" s="61">
        <v>0.5</v>
      </c>
    </row>
    <row r="37" spans="1:6" s="30" customFormat="1" ht="28.5" customHeight="1" x14ac:dyDescent="0.15">
      <c r="A37" s="62"/>
      <c r="B37" s="58"/>
      <c r="C37" s="31" t="s">
        <v>71</v>
      </c>
      <c r="D37" s="61">
        <v>0.33333333333333331</v>
      </c>
      <c r="E37" s="61">
        <v>0.66666666666666663</v>
      </c>
      <c r="F37" s="61">
        <v>0.5</v>
      </c>
    </row>
    <row r="38" spans="1:6" s="30" customFormat="1" ht="28.5" customHeight="1" x14ac:dyDescent="0.15">
      <c r="A38" s="62"/>
      <c r="B38" s="57" t="s">
        <v>105</v>
      </c>
      <c r="C38" s="31" t="s">
        <v>72</v>
      </c>
      <c r="D38" s="61">
        <v>0.33333333333333331</v>
      </c>
      <c r="E38" s="61">
        <v>0.66666666666666663</v>
      </c>
      <c r="F38" s="61">
        <v>0.5</v>
      </c>
    </row>
    <row r="39" spans="1:6" s="30" customFormat="1" ht="28.5" customHeight="1" x14ac:dyDescent="0.15">
      <c r="A39" s="62"/>
      <c r="B39" s="59"/>
      <c r="C39" s="31" t="s">
        <v>73</v>
      </c>
      <c r="D39" s="61">
        <v>0.33333333333333331</v>
      </c>
      <c r="E39" s="61">
        <v>0.66666666666666663</v>
      </c>
      <c r="F39" s="61">
        <v>0.5</v>
      </c>
    </row>
    <row r="40" spans="1:6" s="30" customFormat="1" ht="28.5" customHeight="1" x14ac:dyDescent="0.15">
      <c r="A40" s="62"/>
      <c r="B40" s="58"/>
      <c r="C40" s="31" t="s">
        <v>74</v>
      </c>
      <c r="D40" s="61">
        <v>0.33333333333333331</v>
      </c>
      <c r="E40" s="61">
        <v>0.66666666666666663</v>
      </c>
      <c r="F40" s="61">
        <v>0.5</v>
      </c>
    </row>
    <row r="41" spans="1:6" s="30" customFormat="1" ht="28.5" customHeight="1" x14ac:dyDescent="0.15">
      <c r="A41" s="62"/>
      <c r="B41" s="38" t="s">
        <v>106</v>
      </c>
      <c r="C41" s="31" t="s">
        <v>68</v>
      </c>
      <c r="D41" s="61">
        <v>0.33333333333333331</v>
      </c>
      <c r="E41" s="61">
        <v>0.66666666666666696</v>
      </c>
      <c r="F41" s="61">
        <v>0.5</v>
      </c>
    </row>
    <row r="42" spans="1:6" s="30" customFormat="1" ht="28.5" customHeight="1" x14ac:dyDescent="0.15">
      <c r="A42" s="62"/>
      <c r="B42" s="38" t="s">
        <v>107</v>
      </c>
      <c r="C42" s="31" t="s">
        <v>68</v>
      </c>
      <c r="D42" s="61">
        <v>0.33333333333333331</v>
      </c>
      <c r="E42" s="63" t="s">
        <v>467</v>
      </c>
      <c r="F42" s="63" t="s">
        <v>467</v>
      </c>
    </row>
    <row r="43" spans="1:6" s="30" customFormat="1" ht="28.5" customHeight="1" x14ac:dyDescent="0.15">
      <c r="A43" s="62"/>
      <c r="B43" s="38" t="s">
        <v>90</v>
      </c>
      <c r="C43" s="31" t="s">
        <v>75</v>
      </c>
      <c r="D43" s="61">
        <v>0.5</v>
      </c>
      <c r="E43" s="61">
        <v>0.75</v>
      </c>
      <c r="F43" s="61">
        <v>0.66666666666666663</v>
      </c>
    </row>
    <row r="44" spans="1:6" s="30" customFormat="1" ht="28.5" customHeight="1" x14ac:dyDescent="0.15">
      <c r="A44" s="62"/>
      <c r="B44" s="38" t="s">
        <v>108</v>
      </c>
      <c r="C44" s="31" t="s">
        <v>68</v>
      </c>
      <c r="D44" s="61">
        <v>0.33333333333333331</v>
      </c>
      <c r="E44" s="61">
        <v>0.66666666666666696</v>
      </c>
      <c r="F44" s="61">
        <v>0.5</v>
      </c>
    </row>
    <row r="45" spans="1:6" s="30" customFormat="1" ht="28.5" customHeight="1" x14ac:dyDescent="0.15">
      <c r="A45" s="62"/>
      <c r="B45" s="57" t="s">
        <v>109</v>
      </c>
      <c r="C45" s="31" t="s">
        <v>68</v>
      </c>
      <c r="D45" s="61">
        <v>0.33333333333333331</v>
      </c>
      <c r="E45" s="61">
        <v>0.66666666666666696</v>
      </c>
      <c r="F45" s="61">
        <v>0.5</v>
      </c>
    </row>
    <row r="46" spans="1:6" s="30" customFormat="1" ht="28.5" customHeight="1" x14ac:dyDescent="0.15">
      <c r="A46" s="62"/>
      <c r="B46" s="58"/>
      <c r="C46" s="31" t="s">
        <v>70</v>
      </c>
      <c r="D46" s="61">
        <v>0.33333333333333331</v>
      </c>
      <c r="E46" s="61">
        <v>0.66666666666666696</v>
      </c>
      <c r="F46" s="61">
        <v>0.5</v>
      </c>
    </row>
    <row r="47" spans="1:6" s="30" customFormat="1" ht="28.5" customHeight="1" x14ac:dyDescent="0.15">
      <c r="A47" s="62"/>
      <c r="B47" s="38" t="s">
        <v>19</v>
      </c>
      <c r="C47" s="31" t="s">
        <v>68</v>
      </c>
      <c r="D47" s="61">
        <v>0.5</v>
      </c>
      <c r="E47" s="63" t="s">
        <v>467</v>
      </c>
      <c r="F47" s="63" t="s">
        <v>467</v>
      </c>
    </row>
    <row r="48" spans="1:6" s="30" customFormat="1" ht="28.5" customHeight="1" x14ac:dyDescent="0.15">
      <c r="A48" s="62"/>
      <c r="B48" s="38" t="s">
        <v>187</v>
      </c>
      <c r="C48" s="31" t="s">
        <v>76</v>
      </c>
      <c r="D48" s="61">
        <v>0.33333333333333331</v>
      </c>
      <c r="E48" s="63" t="s">
        <v>467</v>
      </c>
      <c r="F48" s="63" t="s">
        <v>467</v>
      </c>
    </row>
    <row r="49" spans="1:6" s="30" customFormat="1" ht="28.5" customHeight="1" x14ac:dyDescent="0.15">
      <c r="A49" s="62"/>
      <c r="B49" s="38" t="s">
        <v>189</v>
      </c>
      <c r="C49" s="31" t="s">
        <v>76</v>
      </c>
      <c r="D49" s="61">
        <v>0.33333333333333331</v>
      </c>
      <c r="E49" s="61">
        <v>0.66666666666666696</v>
      </c>
      <c r="F49" s="61">
        <v>0.5</v>
      </c>
    </row>
    <row r="50" spans="1:6" s="30" customFormat="1" ht="28.5" customHeight="1" x14ac:dyDescent="0.15">
      <c r="A50" s="62"/>
      <c r="B50" s="38" t="s">
        <v>110</v>
      </c>
      <c r="C50" s="31" t="s">
        <v>77</v>
      </c>
      <c r="D50" s="61">
        <v>0.33333333333333331</v>
      </c>
      <c r="E50" s="61">
        <v>0.66666666666666696</v>
      </c>
      <c r="F50" s="61">
        <v>0.5</v>
      </c>
    </row>
    <row r="51" spans="1:6" s="30" customFormat="1" ht="28.5" customHeight="1" x14ac:dyDescent="0.15">
      <c r="A51" s="62"/>
      <c r="B51" s="38" t="s">
        <v>111</v>
      </c>
      <c r="C51" s="31" t="s">
        <v>77</v>
      </c>
      <c r="D51" s="61">
        <v>0.33333333333333331</v>
      </c>
      <c r="E51" s="61">
        <v>0.66666666666666696</v>
      </c>
      <c r="F51" s="61">
        <v>0.5</v>
      </c>
    </row>
    <row r="52" spans="1:6" s="30" customFormat="1" ht="28.5" customHeight="1" x14ac:dyDescent="0.15">
      <c r="A52" s="62"/>
      <c r="B52" s="38" t="s">
        <v>78</v>
      </c>
      <c r="C52" s="31" t="s">
        <v>79</v>
      </c>
      <c r="D52" s="61">
        <v>0.5</v>
      </c>
      <c r="E52" s="63" t="s">
        <v>467</v>
      </c>
      <c r="F52" s="63" t="s">
        <v>467</v>
      </c>
    </row>
    <row r="53" spans="1:6" s="30" customFormat="1" ht="28.5" customHeight="1" x14ac:dyDescent="0.15">
      <c r="A53" s="62"/>
      <c r="B53" s="38" t="s">
        <v>112</v>
      </c>
      <c r="C53" s="31" t="s">
        <v>77</v>
      </c>
      <c r="D53" s="61">
        <v>0.5</v>
      </c>
      <c r="E53" s="63" t="s">
        <v>467</v>
      </c>
      <c r="F53" s="63" t="s">
        <v>467</v>
      </c>
    </row>
    <row r="54" spans="1:6" s="30" customFormat="1" ht="28.5" customHeight="1" x14ac:dyDescent="0.15">
      <c r="A54" s="62"/>
      <c r="B54" s="38" t="s">
        <v>481</v>
      </c>
      <c r="C54" s="31" t="s">
        <v>477</v>
      </c>
      <c r="D54" s="61">
        <v>0.33333333333333331</v>
      </c>
      <c r="E54" s="61">
        <v>0.66666666666666696</v>
      </c>
      <c r="F54" s="61">
        <v>0.5</v>
      </c>
    </row>
    <row r="55" spans="1:6" s="30" customFormat="1" ht="28.5" customHeight="1" x14ac:dyDescent="0.15">
      <c r="A55" s="62"/>
      <c r="B55" s="38" t="s">
        <v>93</v>
      </c>
      <c r="C55" s="31" t="s">
        <v>80</v>
      </c>
      <c r="D55" s="61">
        <v>0.33333333333333331</v>
      </c>
      <c r="E55" s="63" t="s">
        <v>467</v>
      </c>
      <c r="F55" s="63" t="s">
        <v>467</v>
      </c>
    </row>
    <row r="56" spans="1:6" s="30" customFormat="1" ht="28.5" customHeight="1" x14ac:dyDescent="0.15">
      <c r="A56" s="62"/>
      <c r="B56" s="38" t="s">
        <v>95</v>
      </c>
      <c r="C56" s="31" t="s">
        <v>68</v>
      </c>
      <c r="D56" s="61">
        <v>0.5</v>
      </c>
      <c r="E56" s="63" t="s">
        <v>467</v>
      </c>
      <c r="F56" s="63" t="s">
        <v>467</v>
      </c>
    </row>
    <row r="57" spans="1:6" s="30" customFormat="1" ht="28.5" customHeight="1" x14ac:dyDescent="0.15">
      <c r="A57" s="62"/>
      <c r="B57" s="38" t="s">
        <v>96</v>
      </c>
      <c r="C57" s="31" t="s">
        <v>81</v>
      </c>
      <c r="D57" s="61">
        <v>0.33333333333333331</v>
      </c>
      <c r="E57" s="61">
        <v>0.66666666666666696</v>
      </c>
      <c r="F57" s="61">
        <v>0.5</v>
      </c>
    </row>
    <row r="58" spans="1:6" s="30" customFormat="1" ht="28.5" customHeight="1" x14ac:dyDescent="0.15">
      <c r="A58" s="62"/>
      <c r="B58" s="38" t="s">
        <v>97</v>
      </c>
      <c r="C58" s="31" t="s">
        <v>82</v>
      </c>
      <c r="D58" s="61">
        <v>0.33333333333333331</v>
      </c>
      <c r="E58" s="63" t="s">
        <v>467</v>
      </c>
      <c r="F58" s="63" t="s">
        <v>467</v>
      </c>
    </row>
    <row r="59" spans="1:6" s="30" customFormat="1" ht="28.5" customHeight="1" x14ac:dyDescent="0.15">
      <c r="A59" s="62"/>
      <c r="B59" s="38" t="s">
        <v>98</v>
      </c>
      <c r="C59" s="31" t="s">
        <v>83</v>
      </c>
      <c r="D59" s="61">
        <v>0.5</v>
      </c>
      <c r="E59" s="63" t="s">
        <v>467</v>
      </c>
      <c r="F59" s="63" t="s">
        <v>467</v>
      </c>
    </row>
    <row r="60" spans="1:6" s="30" customFormat="1" ht="28.5" customHeight="1" x14ac:dyDescent="0.15">
      <c r="A60" s="62"/>
      <c r="B60" s="57" t="s">
        <v>99</v>
      </c>
      <c r="C60" s="31" t="s">
        <v>171</v>
      </c>
      <c r="D60" s="61">
        <v>0.33333333333333331</v>
      </c>
      <c r="E60" s="61">
        <v>0.66666666666666696</v>
      </c>
      <c r="F60" s="61">
        <v>0.5</v>
      </c>
    </row>
    <row r="61" spans="1:6" s="30" customFormat="1" ht="28.5" customHeight="1" x14ac:dyDescent="0.15">
      <c r="A61" s="65"/>
      <c r="B61" s="58"/>
      <c r="C61" s="31" t="s">
        <v>84</v>
      </c>
      <c r="D61" s="61">
        <v>0.33333333333333331</v>
      </c>
      <c r="E61" s="61">
        <v>0.66666666666666696</v>
      </c>
      <c r="F61" s="61">
        <v>0.5</v>
      </c>
    </row>
    <row r="62" spans="1:6" s="30" customFormat="1" ht="28.5" customHeight="1" x14ac:dyDescent="0.15">
      <c r="A62" s="66" t="s">
        <v>174</v>
      </c>
      <c r="B62" s="51" t="s">
        <v>175</v>
      </c>
      <c r="C62" s="31"/>
      <c r="D62" s="61" t="s">
        <v>193</v>
      </c>
      <c r="E62" s="63" t="s">
        <v>467</v>
      </c>
      <c r="F62" s="63" t="s">
        <v>467</v>
      </c>
    </row>
    <row r="63" spans="1:6" ht="28.5" customHeight="1" x14ac:dyDescent="0.15">
      <c r="A63" s="46"/>
      <c r="B63" s="46"/>
    </row>
    <row r="64" spans="1:6" ht="28.5" customHeight="1" x14ac:dyDescent="0.15">
      <c r="A64" s="46"/>
      <c r="B64" s="46"/>
    </row>
    <row r="65" spans="1:2" ht="28.5" customHeight="1" x14ac:dyDescent="0.15">
      <c r="A65" s="46"/>
      <c r="B65" s="46"/>
    </row>
    <row r="66" spans="1:2" ht="28.5" customHeight="1" x14ac:dyDescent="0.15">
      <c r="A66" s="46"/>
      <c r="B66" s="46"/>
    </row>
    <row r="67" spans="1:2" ht="28.5" customHeight="1" x14ac:dyDescent="0.15">
      <c r="A67" s="46"/>
      <c r="B67" s="46"/>
    </row>
    <row r="68" spans="1:2" ht="28.5" customHeight="1" x14ac:dyDescent="0.15">
      <c r="A68" s="46"/>
      <c r="B68" s="46"/>
    </row>
    <row r="69" spans="1:2" ht="28.5" customHeight="1" x14ac:dyDescent="0.15">
      <c r="A69" s="46"/>
      <c r="B69" s="46"/>
    </row>
    <row r="70" spans="1:2" ht="28.5" customHeight="1" x14ac:dyDescent="0.15">
      <c r="A70" s="46"/>
      <c r="B70" s="46"/>
    </row>
    <row r="71" spans="1:2" ht="28.5" customHeight="1" x14ac:dyDescent="0.15">
      <c r="A71" s="46"/>
      <c r="B71" s="46"/>
    </row>
    <row r="72" spans="1:2" ht="28.5" customHeight="1" x14ac:dyDescent="0.15">
      <c r="A72" s="46"/>
      <c r="B72" s="46"/>
    </row>
    <row r="73" spans="1:2" ht="28.5" customHeight="1" x14ac:dyDescent="0.15">
      <c r="A73" s="46"/>
      <c r="B73" s="46"/>
    </row>
    <row r="74" spans="1:2" ht="28.5" customHeight="1" x14ac:dyDescent="0.15">
      <c r="A74" s="46"/>
      <c r="B74" s="46"/>
    </row>
    <row r="75" spans="1:2" ht="28.5" customHeight="1" x14ac:dyDescent="0.15">
      <c r="A75" s="46"/>
      <c r="B75" s="46"/>
    </row>
    <row r="76" spans="1:2" ht="28.5" customHeight="1" x14ac:dyDescent="0.15">
      <c r="A76" s="46"/>
      <c r="B76" s="46"/>
    </row>
    <row r="77" spans="1:2" ht="28.5" customHeight="1" x14ac:dyDescent="0.15">
      <c r="A77" s="60"/>
      <c r="B77" s="60"/>
    </row>
    <row r="78" spans="1:2" ht="28.5" customHeight="1" x14ac:dyDescent="0.15">
      <c r="A78" s="60"/>
      <c r="B78" s="60"/>
    </row>
    <row r="79" spans="1:2" ht="28.5" customHeight="1" x14ac:dyDescent="0.15">
      <c r="A79" s="60"/>
      <c r="B79" s="60"/>
    </row>
    <row r="80" spans="1:2" ht="28.5" customHeight="1" x14ac:dyDescent="0.15">
      <c r="A80" s="60"/>
      <c r="B80" s="60"/>
    </row>
    <row r="81" spans="1:2" ht="28.5" customHeight="1" x14ac:dyDescent="0.15">
      <c r="A81" s="60"/>
      <c r="B81" s="60"/>
    </row>
    <row r="82" spans="1:2" ht="28.5" customHeight="1" x14ac:dyDescent="0.15">
      <c r="A82" s="60"/>
      <c r="B82" s="60"/>
    </row>
    <row r="83" spans="1:2" ht="28.5" customHeight="1" x14ac:dyDescent="0.15">
      <c r="A83" s="60"/>
      <c r="B83" s="60"/>
    </row>
    <row r="84" spans="1:2" ht="28.5" customHeight="1" x14ac:dyDescent="0.15">
      <c r="A84" s="60"/>
      <c r="B84" s="60"/>
    </row>
    <row r="85" spans="1:2" ht="28.5" customHeight="1" x14ac:dyDescent="0.15">
      <c r="A85" s="60"/>
      <c r="B85" s="60"/>
    </row>
    <row r="86" spans="1:2" ht="28.5" customHeight="1" x14ac:dyDescent="0.15">
      <c r="A86" s="60"/>
      <c r="B86" s="60"/>
    </row>
    <row r="87" spans="1:2" ht="28.5" customHeight="1" x14ac:dyDescent="0.15">
      <c r="A87" s="60"/>
      <c r="B87" s="60"/>
    </row>
    <row r="88" spans="1:2" ht="28.5" customHeight="1" x14ac:dyDescent="0.15">
      <c r="A88" s="60"/>
      <c r="B88" s="60"/>
    </row>
    <row r="89" spans="1:2" ht="28.5" customHeight="1" x14ac:dyDescent="0.15">
      <c r="A89" s="60"/>
      <c r="B89" s="60"/>
    </row>
    <row r="90" spans="1:2" ht="28.5" customHeight="1" x14ac:dyDescent="0.15">
      <c r="A90" s="60"/>
      <c r="B90" s="60"/>
    </row>
    <row r="91" spans="1:2" ht="28.5" customHeight="1" x14ac:dyDescent="0.15">
      <c r="A91" s="60"/>
      <c r="B91" s="60"/>
    </row>
    <row r="92" spans="1:2" ht="28.5" customHeight="1" x14ac:dyDescent="0.15">
      <c r="A92" s="60"/>
      <c r="B92" s="60"/>
    </row>
    <row r="93" spans="1:2" ht="28.5" customHeight="1" x14ac:dyDescent="0.15">
      <c r="A93" s="60"/>
      <c r="B93" s="60"/>
    </row>
    <row r="94" spans="1:2" ht="28.5" customHeight="1" x14ac:dyDescent="0.15">
      <c r="A94" s="60"/>
      <c r="B94" s="60"/>
    </row>
    <row r="95" spans="1:2" ht="28.5" customHeight="1" x14ac:dyDescent="0.15">
      <c r="A95" s="60"/>
      <c r="B95" s="60"/>
    </row>
    <row r="96" spans="1:2" ht="28.5" customHeight="1" x14ac:dyDescent="0.15">
      <c r="A96" s="60"/>
      <c r="B96" s="60"/>
    </row>
    <row r="97" spans="1:2" ht="28.5" customHeight="1" x14ac:dyDescent="0.15">
      <c r="A97" s="60"/>
      <c r="B97" s="60"/>
    </row>
    <row r="98" spans="1:2" ht="28.5" customHeight="1" x14ac:dyDescent="0.15">
      <c r="A98" s="60"/>
      <c r="B98" s="60"/>
    </row>
    <row r="99" spans="1:2" ht="28.5" customHeight="1" x14ac:dyDescent="0.15">
      <c r="A99" s="60"/>
      <c r="B99" s="60"/>
    </row>
    <row r="100" spans="1:2" ht="28.5" customHeight="1" x14ac:dyDescent="0.15">
      <c r="A100" s="60"/>
      <c r="B100" s="60"/>
    </row>
    <row r="101" spans="1:2" ht="28.5" customHeight="1" x14ac:dyDescent="0.15">
      <c r="A101" s="60"/>
      <c r="B101" s="60"/>
    </row>
    <row r="102" spans="1:2" ht="28.5" customHeight="1" x14ac:dyDescent="0.15">
      <c r="A102" s="60"/>
      <c r="B102" s="60"/>
    </row>
    <row r="103" spans="1:2" ht="28.5" customHeight="1" x14ac:dyDescent="0.15">
      <c r="A103" s="60"/>
      <c r="B103" s="60"/>
    </row>
    <row r="104" spans="1:2" ht="28.5" customHeight="1" x14ac:dyDescent="0.15">
      <c r="A104" s="60"/>
      <c r="B104" s="60"/>
    </row>
  </sheetData>
  <autoFilter ref="A2:F62"/>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view="pageBreakPreview" zoomScale="70" zoomScaleNormal="70" zoomScaleSheetLayoutView="70" workbookViewId="0">
      <selection activeCell="L28" sqref="L28"/>
    </sheetView>
  </sheetViews>
  <sheetFormatPr defaultRowHeight="13.5" outlineLevelCol="1" x14ac:dyDescent="0.15"/>
  <cols>
    <col min="1" max="1" width="25.5" style="160" customWidth="1"/>
    <col min="2" max="2" width="39" customWidth="1"/>
    <col min="3" max="4" width="36.625" style="269" hidden="1" customWidth="1" outlineLevel="1"/>
    <col min="5" max="5" width="51.625" customWidth="1" collapsed="1"/>
    <col min="6" max="6" width="37.375" customWidth="1"/>
    <col min="7" max="7" width="19.875" style="168" hidden="1" customWidth="1" outlineLevel="1"/>
    <col min="8" max="8" width="9.625" bestFit="1" customWidth="1" collapsed="1"/>
    <col min="9" max="9" width="4.25" bestFit="1" customWidth="1"/>
    <col min="10" max="10" width="9.875" style="175" bestFit="1" customWidth="1"/>
  </cols>
  <sheetData>
    <row r="1" spans="1:9" ht="18.75" customHeight="1" x14ac:dyDescent="0.15">
      <c r="A1" s="135"/>
      <c r="B1" s="135" t="s">
        <v>217</v>
      </c>
      <c r="C1" s="163" t="s">
        <v>454</v>
      </c>
      <c r="D1" s="163" t="s">
        <v>455</v>
      </c>
      <c r="E1" s="136" t="s">
        <v>218</v>
      </c>
      <c r="F1" s="150" t="s">
        <v>370</v>
      </c>
      <c r="G1" s="170" t="s">
        <v>456</v>
      </c>
      <c r="H1" s="323" t="s">
        <v>461</v>
      </c>
      <c r="I1" s="324"/>
    </row>
    <row r="2" spans="1:9" ht="18.75" customHeight="1" x14ac:dyDescent="0.15">
      <c r="A2" s="137" t="s">
        <v>219</v>
      </c>
      <c r="B2" s="220" t="s">
        <v>220</v>
      </c>
      <c r="C2" s="225" t="s">
        <v>410</v>
      </c>
      <c r="D2" s="225" t="s">
        <v>492</v>
      </c>
      <c r="E2" s="220" t="s">
        <v>221</v>
      </c>
      <c r="F2" s="226" t="s">
        <v>222</v>
      </c>
      <c r="G2" s="227" t="str">
        <f>D2&amp;F2</f>
        <v>_１_ア_小児初期救急センター運営事業ア　都道府県が実施する事業</v>
      </c>
      <c r="H2" s="228" t="s">
        <v>223</v>
      </c>
      <c r="I2" s="229" t="s">
        <v>224</v>
      </c>
    </row>
    <row r="3" spans="1:9" ht="84.75" customHeight="1" x14ac:dyDescent="0.15">
      <c r="A3" s="141"/>
      <c r="B3" s="221"/>
      <c r="C3" s="230"/>
      <c r="D3" s="230" t="str">
        <f>D2</f>
        <v>_１_ア_小児初期救急センター運営事業</v>
      </c>
      <c r="E3" s="221"/>
      <c r="F3" s="226" t="s">
        <v>225</v>
      </c>
      <c r="G3" s="22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1" t="s">
        <v>226</v>
      </c>
      <c r="I3" s="232" t="s">
        <v>227</v>
      </c>
    </row>
    <row r="4" spans="1:9" ht="18.75" customHeight="1" x14ac:dyDescent="0.15">
      <c r="A4" s="141"/>
      <c r="B4" s="138" t="s">
        <v>228</v>
      </c>
      <c r="C4" s="164" t="s">
        <v>411</v>
      </c>
      <c r="D4" s="164" t="s">
        <v>482</v>
      </c>
      <c r="E4" s="139" t="s">
        <v>229</v>
      </c>
      <c r="F4" s="140" t="s">
        <v>222</v>
      </c>
      <c r="G4" s="171" t="str">
        <f t="shared" si="0"/>
        <v>_１_イ_共同利用型病院運営事業ア　都道府県が実施する事業</v>
      </c>
      <c r="H4" s="188" t="s">
        <v>230</v>
      </c>
      <c r="I4" s="189" t="s">
        <v>231</v>
      </c>
    </row>
    <row r="5" spans="1:9" ht="51" customHeight="1" x14ac:dyDescent="0.15">
      <c r="A5" s="141"/>
      <c r="B5" s="142"/>
      <c r="C5" s="165"/>
      <c r="D5" s="165" t="str">
        <f>D4</f>
        <v>_１_イ_共同利用型病院運営事業</v>
      </c>
      <c r="E5" s="143"/>
      <c r="F5" s="140" t="s">
        <v>232</v>
      </c>
      <c r="G5" s="171" t="str">
        <f t="shared" si="0"/>
        <v>_１_イ_共同利用型病院運営事業イ　市町村が実施する事業、又は都道府県、市町村以外の者が実施する事業に対し市町村が行う補助事業に対して都道府県が補助する事業</v>
      </c>
      <c r="H5" s="188" t="s">
        <v>233</v>
      </c>
      <c r="I5" s="189" t="s">
        <v>234</v>
      </c>
    </row>
    <row r="6" spans="1:9" ht="18.75" customHeight="1" x14ac:dyDescent="0.15">
      <c r="A6" s="141"/>
      <c r="B6" s="220" t="s">
        <v>235</v>
      </c>
      <c r="C6" s="225" t="s">
        <v>412</v>
      </c>
      <c r="D6" s="225" t="s">
        <v>493</v>
      </c>
      <c r="E6" s="220" t="s">
        <v>236</v>
      </c>
      <c r="F6" s="226" t="s">
        <v>222</v>
      </c>
      <c r="G6" s="227" t="str">
        <f t="shared" si="0"/>
        <v>_１_ウ_ヘリコプター等添乗医師等確保事業ア　都道府県が実施する事業</v>
      </c>
      <c r="H6" s="231" t="s">
        <v>237</v>
      </c>
      <c r="I6" s="232" t="s">
        <v>231</v>
      </c>
    </row>
    <row r="7" spans="1:9" ht="69.75" customHeight="1" x14ac:dyDescent="0.15">
      <c r="A7" s="141"/>
      <c r="B7" s="221"/>
      <c r="C7" s="230"/>
      <c r="D7" s="230" t="str">
        <f>D6</f>
        <v>_１_ウ_ヘリコプター等添乗医師等確保事業</v>
      </c>
      <c r="E7" s="221"/>
      <c r="F7" s="226" t="s">
        <v>232</v>
      </c>
      <c r="G7" s="227" t="str">
        <f t="shared" si="0"/>
        <v>_１_ウ_ヘリコプター等添乗医師等確保事業イ　市町村が実施する事業、又は都道府県、市町村以外の者が実施する事業に対し市町村が行う補助事業に対して都道府県が補助する事業</v>
      </c>
      <c r="H7" s="231" t="s">
        <v>238</v>
      </c>
      <c r="I7" s="232" t="s">
        <v>234</v>
      </c>
    </row>
    <row r="8" spans="1:9" ht="18.75" customHeight="1" x14ac:dyDescent="0.15">
      <c r="A8" s="141"/>
      <c r="B8" s="138" t="s">
        <v>239</v>
      </c>
      <c r="C8" s="164" t="s">
        <v>407</v>
      </c>
      <c r="D8" s="164" t="s">
        <v>447</v>
      </c>
      <c r="E8" s="144" t="s">
        <v>240</v>
      </c>
      <c r="F8" s="140" t="s">
        <v>241</v>
      </c>
      <c r="G8" s="171" t="str">
        <f t="shared" si="0"/>
        <v>_１_ク_自動体外式除細動器_ＡＥＤ_の普及啓発事業―</v>
      </c>
      <c r="H8" s="190" t="s">
        <v>242</v>
      </c>
      <c r="I8" s="191" t="s">
        <v>224</v>
      </c>
    </row>
    <row r="9" spans="1:9" ht="40.700000000000003" customHeight="1" x14ac:dyDescent="0.15">
      <c r="A9" s="141"/>
      <c r="B9" s="145"/>
      <c r="C9" s="166" t="s">
        <v>408</v>
      </c>
      <c r="D9" s="166" t="s">
        <v>448</v>
      </c>
      <c r="E9" s="144" t="s">
        <v>243</v>
      </c>
      <c r="F9" s="140" t="s">
        <v>241</v>
      </c>
      <c r="G9" s="171" t="str">
        <f t="shared" si="0"/>
        <v>_１_ケ_救急医療情報センター_広域災害・救急医療情報システム_運営事業―</v>
      </c>
      <c r="H9" s="192" t="s">
        <v>242</v>
      </c>
      <c r="I9" s="193" t="s">
        <v>224</v>
      </c>
    </row>
    <row r="10" spans="1:9" ht="18.75" customHeight="1" x14ac:dyDescent="0.15">
      <c r="A10" s="141"/>
      <c r="B10" s="142"/>
      <c r="C10" s="165" t="s">
        <v>413</v>
      </c>
      <c r="D10" s="165" t="s">
        <v>483</v>
      </c>
      <c r="E10" s="144" t="s">
        <v>244</v>
      </c>
      <c r="F10" s="140" t="s">
        <v>241</v>
      </c>
      <c r="G10" s="171" t="str">
        <f t="shared" si="0"/>
        <v>_１_コ_救急・周産期医療情報システム機能強化事業―</v>
      </c>
      <c r="H10" s="194" t="s">
        <v>242</v>
      </c>
      <c r="I10" s="195" t="s">
        <v>224</v>
      </c>
    </row>
    <row r="11" spans="1:9" ht="18.75" customHeight="1" x14ac:dyDescent="0.15">
      <c r="A11" s="141"/>
      <c r="B11" s="222" t="s">
        <v>245</v>
      </c>
      <c r="C11" s="233" t="s">
        <v>414</v>
      </c>
      <c r="D11" s="233" t="s">
        <v>494</v>
      </c>
      <c r="E11" s="222" t="s">
        <v>246</v>
      </c>
      <c r="F11" s="226" t="s">
        <v>241</v>
      </c>
      <c r="G11" s="227" t="str">
        <f t="shared" si="0"/>
        <v>_１_エ_救命救急センター運営事業―</v>
      </c>
      <c r="H11" s="231" t="s">
        <v>247</v>
      </c>
      <c r="I11" s="232" t="s">
        <v>248</v>
      </c>
    </row>
    <row r="12" spans="1:9" ht="36.75" customHeight="1" x14ac:dyDescent="0.15">
      <c r="A12" s="141"/>
      <c r="B12" s="138" t="s">
        <v>249</v>
      </c>
      <c r="C12" s="164" t="s">
        <v>415</v>
      </c>
      <c r="D12" s="164" t="s">
        <v>495</v>
      </c>
      <c r="E12" s="139" t="s">
        <v>250</v>
      </c>
      <c r="F12" s="140" t="s">
        <v>222</v>
      </c>
      <c r="G12" s="171" t="str">
        <f t="shared" si="0"/>
        <v>_１_オ_小児救命救急センター運営事業ア　都道府県が実施する事業</v>
      </c>
      <c r="H12" s="188" t="s">
        <v>251</v>
      </c>
      <c r="I12" s="189" t="s">
        <v>224</v>
      </c>
    </row>
    <row r="13" spans="1:9" ht="36.75" customHeight="1" x14ac:dyDescent="0.15">
      <c r="A13" s="141"/>
      <c r="B13" s="145"/>
      <c r="C13" s="166"/>
      <c r="D13" s="166" t="s">
        <v>449</v>
      </c>
      <c r="E13" s="244"/>
      <c r="F13" s="140" t="s">
        <v>253</v>
      </c>
      <c r="G13" s="171" t="str">
        <f t="shared" ref="G13:G15" si="1">D13&amp;F13</f>
        <v>_１_オ_小児救命救急センター運営事業イ　都道府県が補助する事業</v>
      </c>
      <c r="H13" s="188" t="s">
        <v>254</v>
      </c>
      <c r="I13" s="189" t="s">
        <v>255</v>
      </c>
    </row>
    <row r="14" spans="1:9" ht="36.75" customHeight="1" x14ac:dyDescent="0.15">
      <c r="A14" s="141"/>
      <c r="B14" s="145"/>
      <c r="C14" s="166"/>
      <c r="D14" s="166" t="s">
        <v>449</v>
      </c>
      <c r="E14" s="143"/>
      <c r="F14" s="140" t="s">
        <v>256</v>
      </c>
      <c r="G14" s="171" t="str">
        <f t="shared" si="1"/>
        <v>_１_オ_小児救命救急センター運営事業ウ　都道府県、市町村以外の者が実施する事業に対し市町村が行う補助事業に対して都道府県が補助する事業</v>
      </c>
      <c r="H14" s="188" t="s">
        <v>257</v>
      </c>
      <c r="I14" s="189" t="s">
        <v>258</v>
      </c>
    </row>
    <row r="15" spans="1:9" ht="36.75" customHeight="1" x14ac:dyDescent="0.15">
      <c r="A15" s="141"/>
      <c r="B15" s="145"/>
      <c r="C15" s="166" t="s">
        <v>416</v>
      </c>
      <c r="D15" s="166" t="s">
        <v>496</v>
      </c>
      <c r="E15" s="139" t="s">
        <v>252</v>
      </c>
      <c r="F15" s="140" t="s">
        <v>222</v>
      </c>
      <c r="G15" s="171" t="str">
        <f t="shared" si="1"/>
        <v>_１_サ_救急患者退院コーディネーター事業ア　都道府県が実施する事業</v>
      </c>
      <c r="H15" s="188" t="s">
        <v>251</v>
      </c>
      <c r="I15" s="189" t="s">
        <v>224</v>
      </c>
    </row>
    <row r="16" spans="1:9" ht="36.75" customHeight="1" x14ac:dyDescent="0.15">
      <c r="A16" s="141"/>
      <c r="B16" s="145"/>
      <c r="C16" s="166"/>
      <c r="D16" s="166" t="s">
        <v>450</v>
      </c>
      <c r="E16" s="244"/>
      <c r="F16" s="140" t="s">
        <v>253</v>
      </c>
      <c r="G16" s="171" t="str">
        <f t="shared" ref="G16" si="2">D16&amp;F16</f>
        <v>_１_サ_救急患者退院コーディネーター事業イ　都道府県が補助する事業</v>
      </c>
      <c r="H16" s="188" t="s">
        <v>254</v>
      </c>
      <c r="I16" s="189" t="s">
        <v>255</v>
      </c>
    </row>
    <row r="17" spans="1:9" ht="36.75" customHeight="1" x14ac:dyDescent="0.15">
      <c r="A17" s="141"/>
      <c r="B17" s="142"/>
      <c r="C17" s="165"/>
      <c r="D17" s="165" t="str">
        <f>D15</f>
        <v>_１_サ_救急患者退院コーディネーター事業</v>
      </c>
      <c r="E17" s="143"/>
      <c r="F17" s="140" t="s">
        <v>256</v>
      </c>
      <c r="G17" s="171" t="str">
        <f t="shared" si="0"/>
        <v>_１_サ_救急患者退院コーディネーター事業ウ　都道府県、市町村以外の者が実施する事業に対し市町村が行う補助事業に対して都道府県が補助する事業</v>
      </c>
      <c r="H17" s="188" t="s">
        <v>257</v>
      </c>
      <c r="I17" s="189" t="s">
        <v>258</v>
      </c>
    </row>
    <row r="18" spans="1:9" ht="18.75" customHeight="1" x14ac:dyDescent="0.15">
      <c r="A18" s="141"/>
      <c r="B18" s="220" t="s">
        <v>259</v>
      </c>
      <c r="C18" s="225" t="s">
        <v>417</v>
      </c>
      <c r="D18" s="225" t="s">
        <v>497</v>
      </c>
      <c r="E18" s="220" t="s">
        <v>260</v>
      </c>
      <c r="F18" s="226" t="s">
        <v>261</v>
      </c>
      <c r="G18" s="227" t="str">
        <f t="shared" si="0"/>
        <v>_１_カ_ドクターヘリ導入促進事業ア　都道府県又は広域連合が実施する事業</v>
      </c>
      <c r="H18" s="231" t="s">
        <v>262</v>
      </c>
      <c r="I18" s="232" t="s">
        <v>224</v>
      </c>
    </row>
    <row r="19" spans="1:9" ht="18.75" customHeight="1" x14ac:dyDescent="0.15">
      <c r="A19" s="141"/>
      <c r="B19" s="221"/>
      <c r="C19" s="230"/>
      <c r="D19" s="230" t="str">
        <f>D18</f>
        <v>_１_カ_ドクターヘリ導入促進事業</v>
      </c>
      <c r="E19" s="221"/>
      <c r="F19" s="226" t="s">
        <v>263</v>
      </c>
      <c r="G19" s="227" t="str">
        <f t="shared" si="0"/>
        <v>_１_カ_ドクターヘリ導入促進事業イ　都道府県又は広域連合が補助する事業</v>
      </c>
      <c r="H19" s="231" t="s">
        <v>264</v>
      </c>
      <c r="I19" s="232" t="s">
        <v>265</v>
      </c>
    </row>
    <row r="20" spans="1:9" ht="18.75" customHeight="1" x14ac:dyDescent="0.15">
      <c r="A20" s="141"/>
      <c r="B20" s="138" t="s">
        <v>266</v>
      </c>
      <c r="C20" s="164" t="s">
        <v>418</v>
      </c>
      <c r="D20" s="164" t="s">
        <v>498</v>
      </c>
      <c r="E20" s="139" t="s">
        <v>267</v>
      </c>
      <c r="F20" s="140" t="s">
        <v>222</v>
      </c>
      <c r="G20" s="171" t="str">
        <f t="shared" si="0"/>
        <v>_１_キ_救急救命士病院実習受入促進事業ア　都道府県が実施する事業</v>
      </c>
      <c r="H20" s="188" t="s">
        <v>268</v>
      </c>
      <c r="I20" s="189" t="s">
        <v>224</v>
      </c>
    </row>
    <row r="21" spans="1:9" ht="18.75" customHeight="1" x14ac:dyDescent="0.15">
      <c r="A21" s="147"/>
      <c r="B21" s="142"/>
      <c r="C21" s="165"/>
      <c r="D21" s="165" t="str">
        <f>D20</f>
        <v>_１_キ_救急救命士病院実習受入促進事業</v>
      </c>
      <c r="E21" s="143"/>
      <c r="F21" s="140" t="s">
        <v>253</v>
      </c>
      <c r="G21" s="171" t="str">
        <f t="shared" si="0"/>
        <v>_１_キ_救急救命士病院実習受入促進事業イ　都道府県が補助する事業</v>
      </c>
      <c r="H21" s="188" t="s">
        <v>269</v>
      </c>
      <c r="I21" s="189" t="s">
        <v>265</v>
      </c>
    </row>
    <row r="22" spans="1:9" ht="18.75" customHeight="1" x14ac:dyDescent="0.15">
      <c r="A22" s="137" t="s">
        <v>270</v>
      </c>
      <c r="B22" s="222" t="s">
        <v>271</v>
      </c>
      <c r="C22" s="233" t="s">
        <v>419</v>
      </c>
      <c r="D22" s="233" t="s">
        <v>484</v>
      </c>
      <c r="E22" s="222" t="s">
        <v>272</v>
      </c>
      <c r="F22" s="226" t="s">
        <v>241</v>
      </c>
      <c r="G22" s="227" t="str">
        <f t="shared" si="0"/>
        <v>_２_ア_周産期医療対策事業―</v>
      </c>
      <c r="H22" s="231" t="s">
        <v>273</v>
      </c>
      <c r="I22" s="232" t="s">
        <v>224</v>
      </c>
    </row>
    <row r="23" spans="1:9" ht="18.75" customHeight="1" x14ac:dyDescent="0.15">
      <c r="A23" s="141"/>
      <c r="B23" s="138" t="s">
        <v>274</v>
      </c>
      <c r="C23" s="164" t="s">
        <v>420</v>
      </c>
      <c r="D23" s="164" t="s">
        <v>499</v>
      </c>
      <c r="E23" s="139" t="s">
        <v>275</v>
      </c>
      <c r="F23" s="140" t="s">
        <v>222</v>
      </c>
      <c r="G23" s="171" t="str">
        <f t="shared" si="0"/>
        <v>_２_イ_周産期母子医療センター運営事業ア　都道府県が実施する事業</v>
      </c>
      <c r="H23" s="188" t="s">
        <v>276</v>
      </c>
      <c r="I23" s="189" t="s">
        <v>224</v>
      </c>
    </row>
    <row r="24" spans="1:9" ht="18.75" customHeight="1" x14ac:dyDescent="0.15">
      <c r="A24" s="141"/>
      <c r="B24" s="142"/>
      <c r="C24" s="165"/>
      <c r="D24" s="165" t="str">
        <f>D23</f>
        <v>_２_イ_周産期母子医療センター運営事業</v>
      </c>
      <c r="E24" s="143"/>
      <c r="F24" s="140" t="s">
        <v>253</v>
      </c>
      <c r="G24" s="171" t="str">
        <f t="shared" si="0"/>
        <v>_２_イ_周産期母子医療センター運営事業イ　都道府県が補助する事業</v>
      </c>
      <c r="H24" s="188" t="s">
        <v>277</v>
      </c>
      <c r="I24" s="189" t="s">
        <v>255</v>
      </c>
    </row>
    <row r="25" spans="1:9" ht="35.450000000000003" customHeight="1" x14ac:dyDescent="0.15">
      <c r="A25" s="141"/>
      <c r="B25" s="220" t="s">
        <v>278</v>
      </c>
      <c r="C25" s="225" t="s">
        <v>463</v>
      </c>
      <c r="D25" s="225" t="s">
        <v>464</v>
      </c>
      <c r="E25" s="220" t="s">
        <v>279</v>
      </c>
      <c r="F25" s="226" t="s">
        <v>222</v>
      </c>
      <c r="G25" s="227" t="str">
        <f t="shared" si="0"/>
        <v>_２_ウ_ＮＩＣＵ等長期入院児支援事業_ア_地域療育支援施設運営事業_イ_日中一時支援事業ア　都道府県が実施する事業</v>
      </c>
      <c r="H25" s="231" t="s">
        <v>280</v>
      </c>
      <c r="I25" s="232" t="s">
        <v>224</v>
      </c>
    </row>
    <row r="26" spans="1:9" ht="18.75" customHeight="1" x14ac:dyDescent="0.15">
      <c r="A26" s="141"/>
      <c r="B26" s="221"/>
      <c r="C26" s="230"/>
      <c r="D26" s="230" t="str">
        <f>D25</f>
        <v>_２_ウ_ＮＩＣＵ等長期入院児支援事業_ア_地域療育支援施設運営事業_イ_日中一時支援事業</v>
      </c>
      <c r="E26" s="221"/>
      <c r="F26" s="226" t="s">
        <v>253</v>
      </c>
      <c r="G26" s="227" t="str">
        <f t="shared" si="0"/>
        <v>_２_ウ_ＮＩＣＵ等長期入院児支援事業_ア_地域療育支援施設運営事業_イ_日中一時支援事業イ　都道府県が補助する事業</v>
      </c>
      <c r="H26" s="231" t="s">
        <v>281</v>
      </c>
      <c r="I26" s="232" t="s">
        <v>255</v>
      </c>
    </row>
    <row r="27" spans="1:9" ht="33" customHeight="1" x14ac:dyDescent="0.15">
      <c r="A27" s="141"/>
      <c r="B27" s="138" t="s">
        <v>282</v>
      </c>
      <c r="C27" s="164" t="str">
        <f>C25</f>
        <v>ＮＩＣＵ等長期入院児支援事業</v>
      </c>
      <c r="D27" s="164" t="str">
        <f>D26</f>
        <v>_２_ウ_ＮＩＣＵ等長期入院児支援事業_ア_地域療育支援施設運営事業_イ_日中一時支援事業</v>
      </c>
      <c r="E27" s="139" t="s">
        <v>283</v>
      </c>
      <c r="F27" s="140" t="s">
        <v>222</v>
      </c>
      <c r="G27" s="171" t="str">
        <f t="shared" si="0"/>
        <v>_２_ウ_ＮＩＣＵ等長期入院児支援事業_ア_地域療育支援施設運営事業_イ_日中一時支援事業ア　都道府県が実施する事業</v>
      </c>
      <c r="H27" s="188" t="s">
        <v>284</v>
      </c>
      <c r="I27" s="189" t="s">
        <v>224</v>
      </c>
    </row>
    <row r="28" spans="1:9" ht="18.75" customHeight="1" x14ac:dyDescent="0.15">
      <c r="A28" s="147"/>
      <c r="B28" s="142"/>
      <c r="C28" s="165"/>
      <c r="D28" s="165" t="str">
        <f>D26</f>
        <v>_２_ウ_ＮＩＣＵ等長期入院児支援事業_ア_地域療育支援施設運営事業_イ_日中一時支援事業</v>
      </c>
      <c r="E28" s="143"/>
      <c r="F28" s="140" t="s">
        <v>253</v>
      </c>
      <c r="G28" s="171" t="str">
        <f t="shared" si="0"/>
        <v>_２_ウ_ＮＩＣＵ等長期入院児支援事業_ア_地域療育支援施設運営事業_イ_日中一時支援事業イ　都道府県が補助する事業</v>
      </c>
      <c r="H28" s="188" t="s">
        <v>285</v>
      </c>
      <c r="I28" s="189" t="s">
        <v>255</v>
      </c>
    </row>
    <row r="29" spans="1:9" ht="18.75" customHeight="1" x14ac:dyDescent="0.15">
      <c r="A29" s="137" t="s">
        <v>286</v>
      </c>
      <c r="B29" s="220" t="s">
        <v>287</v>
      </c>
      <c r="C29" s="225" t="s">
        <v>421</v>
      </c>
      <c r="D29" s="225" t="s">
        <v>500</v>
      </c>
      <c r="E29" s="220" t="s">
        <v>288</v>
      </c>
      <c r="F29" s="226" t="s">
        <v>222</v>
      </c>
      <c r="G29" s="227" t="str">
        <f t="shared" si="0"/>
        <v>_３_ア_外国人看護師候補者就労研修支援事業ア　都道府県が実施する事業</v>
      </c>
      <c r="H29" s="231" t="s">
        <v>289</v>
      </c>
      <c r="I29" s="232" t="s">
        <v>290</v>
      </c>
    </row>
    <row r="30" spans="1:9" ht="18.75" customHeight="1" x14ac:dyDescent="0.15">
      <c r="A30" s="141"/>
      <c r="B30" s="221"/>
      <c r="C30" s="230"/>
      <c r="D30" s="230" t="str">
        <f>D29</f>
        <v>_３_ア_外国人看護師候補者就労研修支援事業</v>
      </c>
      <c r="E30" s="221"/>
      <c r="F30" s="226" t="s">
        <v>253</v>
      </c>
      <c r="G30" s="227" t="str">
        <f t="shared" si="0"/>
        <v>_３_ア_外国人看護師候補者就労研修支援事業イ　都道府県が補助する事業</v>
      </c>
      <c r="H30" s="231" t="s">
        <v>291</v>
      </c>
      <c r="I30" s="232" t="s">
        <v>292</v>
      </c>
    </row>
    <row r="31" spans="1:9" ht="18.75" customHeight="1" x14ac:dyDescent="0.15">
      <c r="A31" s="141"/>
      <c r="B31" s="146" t="s">
        <v>293</v>
      </c>
      <c r="C31" s="167" t="s">
        <v>422</v>
      </c>
      <c r="D31" s="167" t="s">
        <v>501</v>
      </c>
      <c r="E31" s="144" t="s">
        <v>294</v>
      </c>
      <c r="F31" s="140" t="s">
        <v>241</v>
      </c>
      <c r="G31" s="171" t="str">
        <f t="shared" si="0"/>
        <v>_３_イ_看護職員就業相談員派遣面接相談事業―</v>
      </c>
      <c r="H31" s="188" t="s">
        <v>295</v>
      </c>
      <c r="I31" s="189" t="s">
        <v>292</v>
      </c>
    </row>
    <row r="32" spans="1:9" ht="18.75" customHeight="1" x14ac:dyDescent="0.15">
      <c r="A32" s="147"/>
      <c r="B32" s="222" t="s">
        <v>296</v>
      </c>
      <c r="C32" s="233" t="s">
        <v>473</v>
      </c>
      <c r="D32" s="233" t="s">
        <v>485</v>
      </c>
      <c r="E32" s="222" t="s">
        <v>297</v>
      </c>
      <c r="F32" s="226" t="s">
        <v>241</v>
      </c>
      <c r="G32" s="227" t="str">
        <f t="shared" si="0"/>
        <v>_３_ウ_助産師出向支援導入事業―</v>
      </c>
      <c r="H32" s="231" t="s">
        <v>298</v>
      </c>
      <c r="I32" s="232" t="s">
        <v>290</v>
      </c>
    </row>
    <row r="33" spans="1:9" ht="24" customHeight="1" x14ac:dyDescent="0.15">
      <c r="A33" s="148" t="s">
        <v>299</v>
      </c>
      <c r="B33" s="146" t="s">
        <v>300</v>
      </c>
      <c r="C33" s="167" t="s">
        <v>425</v>
      </c>
      <c r="D33" s="167" t="s">
        <v>486</v>
      </c>
      <c r="E33" s="144" t="s">
        <v>301</v>
      </c>
      <c r="F33" s="140" t="s">
        <v>241</v>
      </c>
      <c r="G33" s="171" t="str">
        <f t="shared" si="0"/>
        <v>_４_歯科医療安全管理体制推進特別事業―</v>
      </c>
      <c r="H33" s="188" t="s">
        <v>302</v>
      </c>
      <c r="I33" s="189" t="s">
        <v>290</v>
      </c>
    </row>
    <row r="34" spans="1:9" ht="42.75" customHeight="1" x14ac:dyDescent="0.15">
      <c r="A34" s="148" t="s">
        <v>303</v>
      </c>
      <c r="B34" s="222" t="s">
        <v>300</v>
      </c>
      <c r="C34" s="233" t="s">
        <v>467</v>
      </c>
      <c r="D34" s="233" t="s">
        <v>466</v>
      </c>
      <c r="E34" s="222" t="s">
        <v>303</v>
      </c>
      <c r="F34" s="226" t="s">
        <v>241</v>
      </c>
      <c r="G34" s="227" t="str">
        <f>D34&amp;F34</f>
        <v>_５_院内感染地域支援ネットワ_ク事業―</v>
      </c>
      <c r="H34" s="231" t="s">
        <v>304</v>
      </c>
      <c r="I34" s="232" t="s">
        <v>224</v>
      </c>
    </row>
    <row r="35" spans="1:9" ht="24" customHeight="1" x14ac:dyDescent="0.15">
      <c r="A35" s="148" t="s">
        <v>305</v>
      </c>
      <c r="B35" s="146" t="s">
        <v>300</v>
      </c>
      <c r="C35" s="167" t="s">
        <v>424</v>
      </c>
      <c r="D35" s="167" t="s">
        <v>502</v>
      </c>
      <c r="E35" s="144" t="s">
        <v>306</v>
      </c>
      <c r="F35" s="140" t="s">
        <v>241</v>
      </c>
      <c r="G35" s="171" t="str">
        <f t="shared" si="0"/>
        <v>_６_医療連携体制推進事業―</v>
      </c>
      <c r="H35" s="188" t="s">
        <v>307</v>
      </c>
      <c r="I35" s="189" t="s">
        <v>224</v>
      </c>
    </row>
    <row r="36" spans="1:9" ht="57.75" customHeight="1" x14ac:dyDescent="0.15">
      <c r="A36" s="137" t="s">
        <v>308</v>
      </c>
      <c r="B36" s="220" t="s">
        <v>309</v>
      </c>
      <c r="C36" s="225" t="s">
        <v>423</v>
      </c>
      <c r="D36" s="225" t="s">
        <v>503</v>
      </c>
      <c r="E36" s="222" t="s">
        <v>310</v>
      </c>
      <c r="F36" s="226" t="s">
        <v>241</v>
      </c>
      <c r="G36" s="227" t="str">
        <f t="shared" si="0"/>
        <v>_７_ア_ア_休日夜間急患センター設備整備事業―</v>
      </c>
      <c r="H36" s="234" t="s">
        <v>311</v>
      </c>
      <c r="I36" s="235" t="s">
        <v>248</v>
      </c>
    </row>
    <row r="37" spans="1:9" ht="24" customHeight="1" x14ac:dyDescent="0.15">
      <c r="A37" s="141"/>
      <c r="B37" s="223"/>
      <c r="C37" s="236" t="s">
        <v>437</v>
      </c>
      <c r="D37" s="236" t="s">
        <v>504</v>
      </c>
      <c r="E37" s="222" t="s">
        <v>312</v>
      </c>
      <c r="F37" s="226" t="s">
        <v>241</v>
      </c>
      <c r="G37" s="227" t="str">
        <f t="shared" si="0"/>
        <v>_７_ア_イ_小児初期救急センター設備整備事業―</v>
      </c>
      <c r="H37" s="237" t="s">
        <v>311</v>
      </c>
      <c r="I37" s="238" t="s">
        <v>248</v>
      </c>
    </row>
    <row r="38" spans="1:9" ht="24" customHeight="1" x14ac:dyDescent="0.15">
      <c r="A38" s="141"/>
      <c r="B38" s="223"/>
      <c r="C38" s="236" t="s">
        <v>436</v>
      </c>
      <c r="D38" s="236" t="s">
        <v>487</v>
      </c>
      <c r="E38" s="222" t="s">
        <v>313</v>
      </c>
      <c r="F38" s="226" t="s">
        <v>241</v>
      </c>
      <c r="G38" s="227" t="str">
        <f t="shared" si="0"/>
        <v>_７_ア_エ_救命救急センター設備整備事業―</v>
      </c>
      <c r="H38" s="237" t="s">
        <v>311</v>
      </c>
      <c r="I38" s="238" t="s">
        <v>248</v>
      </c>
    </row>
    <row r="39" spans="1:9" ht="24" customHeight="1" x14ac:dyDescent="0.15">
      <c r="A39" s="141"/>
      <c r="B39" s="223"/>
      <c r="C39" s="236" t="s">
        <v>435</v>
      </c>
      <c r="D39" s="236" t="s">
        <v>505</v>
      </c>
      <c r="E39" s="222" t="s">
        <v>314</v>
      </c>
      <c r="F39" s="226" t="s">
        <v>241</v>
      </c>
      <c r="G39" s="227" t="str">
        <f t="shared" si="0"/>
        <v>_７_ア_オ_高度救命救急センター設備整備事業―</v>
      </c>
      <c r="H39" s="237" t="s">
        <v>311</v>
      </c>
      <c r="I39" s="238" t="s">
        <v>248</v>
      </c>
    </row>
    <row r="40" spans="1:9" ht="24" customHeight="1" x14ac:dyDescent="0.15">
      <c r="A40" s="141"/>
      <c r="B40" s="223"/>
      <c r="C40" s="236" t="s">
        <v>434</v>
      </c>
      <c r="D40" s="236" t="s">
        <v>506</v>
      </c>
      <c r="E40" s="222" t="s">
        <v>315</v>
      </c>
      <c r="F40" s="226" t="s">
        <v>241</v>
      </c>
      <c r="G40" s="227" t="str">
        <f t="shared" si="0"/>
        <v>_７_ア_カ_小児救急医療拠点病院設備整備事業―</v>
      </c>
      <c r="H40" s="237" t="s">
        <v>311</v>
      </c>
      <c r="I40" s="238" t="s">
        <v>248</v>
      </c>
    </row>
    <row r="41" spans="1:9" ht="24" customHeight="1" x14ac:dyDescent="0.15">
      <c r="A41" s="141"/>
      <c r="B41" s="223"/>
      <c r="C41" s="236" t="s">
        <v>426</v>
      </c>
      <c r="D41" s="236" t="s">
        <v>488</v>
      </c>
      <c r="E41" s="222" t="s">
        <v>316</v>
      </c>
      <c r="F41" s="226" t="s">
        <v>241</v>
      </c>
      <c r="G41" s="227" t="str">
        <f t="shared" si="0"/>
        <v>_７_イ_小児救急遠隔医療設備整備事業―</v>
      </c>
      <c r="H41" s="237" t="s">
        <v>311</v>
      </c>
      <c r="I41" s="238" t="s">
        <v>248</v>
      </c>
    </row>
    <row r="42" spans="1:9" ht="24" customHeight="1" x14ac:dyDescent="0.15">
      <c r="A42" s="141"/>
      <c r="B42" s="223"/>
      <c r="C42" s="236" t="s">
        <v>427</v>
      </c>
      <c r="D42" s="236" t="s">
        <v>507</v>
      </c>
      <c r="E42" s="222" t="s">
        <v>317</v>
      </c>
      <c r="F42" s="226" t="s">
        <v>241</v>
      </c>
      <c r="G42" s="227" t="str">
        <f t="shared" si="0"/>
        <v>_７_ウ_ア_小児医療施設設備整備事業―</v>
      </c>
      <c r="H42" s="237" t="s">
        <v>311</v>
      </c>
      <c r="I42" s="238" t="s">
        <v>248</v>
      </c>
    </row>
    <row r="43" spans="1:9" ht="24" customHeight="1" x14ac:dyDescent="0.15">
      <c r="A43" s="141"/>
      <c r="B43" s="223"/>
      <c r="C43" s="236" t="s">
        <v>428</v>
      </c>
      <c r="D43" s="236" t="s">
        <v>508</v>
      </c>
      <c r="E43" s="222" t="s">
        <v>318</v>
      </c>
      <c r="F43" s="226" t="s">
        <v>241</v>
      </c>
      <c r="G43" s="227" t="str">
        <f t="shared" si="0"/>
        <v>_７_ウ_イ_周産期医療施設設備整備事業―</v>
      </c>
      <c r="H43" s="237" t="s">
        <v>311</v>
      </c>
      <c r="I43" s="238" t="s">
        <v>248</v>
      </c>
    </row>
    <row r="44" spans="1:9" ht="24" customHeight="1" x14ac:dyDescent="0.15">
      <c r="A44" s="141"/>
      <c r="B44" s="223"/>
      <c r="C44" s="236" t="s">
        <v>429</v>
      </c>
      <c r="D44" s="236" t="s">
        <v>509</v>
      </c>
      <c r="E44" s="222" t="s">
        <v>319</v>
      </c>
      <c r="F44" s="226" t="s">
        <v>241</v>
      </c>
      <c r="G44" s="227" t="str">
        <f t="shared" si="0"/>
        <v>_７_オ_ア_基幹災害拠点病院設備整備事業―</v>
      </c>
      <c r="H44" s="237" t="s">
        <v>311</v>
      </c>
      <c r="I44" s="238" t="s">
        <v>248</v>
      </c>
    </row>
    <row r="45" spans="1:9" ht="24" customHeight="1" x14ac:dyDescent="0.15">
      <c r="A45" s="141"/>
      <c r="B45" s="223"/>
      <c r="C45" s="236" t="s">
        <v>430</v>
      </c>
      <c r="D45" s="236" t="s">
        <v>489</v>
      </c>
      <c r="E45" s="222" t="s">
        <v>320</v>
      </c>
      <c r="F45" s="226" t="s">
        <v>241</v>
      </c>
      <c r="G45" s="227" t="str">
        <f t="shared" si="0"/>
        <v>_７_オ_イ_地域災害拠点病院設備整備事業―</v>
      </c>
      <c r="H45" s="237" t="s">
        <v>311</v>
      </c>
      <c r="I45" s="238" t="s">
        <v>248</v>
      </c>
    </row>
    <row r="46" spans="1:9" ht="24" customHeight="1" x14ac:dyDescent="0.15">
      <c r="A46" s="141"/>
      <c r="B46" s="221"/>
      <c r="C46" s="230" t="s">
        <v>431</v>
      </c>
      <c r="D46" s="230" t="s">
        <v>510</v>
      </c>
      <c r="E46" s="222" t="s">
        <v>321</v>
      </c>
      <c r="F46" s="226" t="s">
        <v>241</v>
      </c>
      <c r="G46" s="227" t="str">
        <f t="shared" si="0"/>
        <v>_７_ク_院内感染対策設備整備事業―</v>
      </c>
      <c r="H46" s="239" t="s">
        <v>311</v>
      </c>
      <c r="I46" s="240" t="s">
        <v>248</v>
      </c>
    </row>
    <row r="47" spans="1:9" ht="24" customHeight="1" x14ac:dyDescent="0.15">
      <c r="A47" s="141"/>
      <c r="B47" s="138" t="s">
        <v>322</v>
      </c>
      <c r="C47" s="164" t="s">
        <v>432</v>
      </c>
      <c r="D47" s="164" t="s">
        <v>490</v>
      </c>
      <c r="E47" s="139" t="s">
        <v>323</v>
      </c>
      <c r="F47" s="140" t="s">
        <v>324</v>
      </c>
      <c r="G47" s="171" t="str">
        <f t="shared" si="0"/>
        <v>_７_ア_ウ_病院群輪番制病院及び共同利用型病院設備整備事業（ア）都道府県が補助する事業</v>
      </c>
      <c r="H47" s="188" t="s">
        <v>325</v>
      </c>
      <c r="I47" s="189" t="s">
        <v>326</v>
      </c>
    </row>
    <row r="48" spans="1:9" ht="60.75" customHeight="1" x14ac:dyDescent="0.15">
      <c r="A48" s="141"/>
      <c r="B48" s="142"/>
      <c r="C48" s="165"/>
      <c r="D48" s="165" t="str">
        <f>D47</f>
        <v>_７_ア_ウ_病院群輪番制病院及び共同利用型病院設備整備事業</v>
      </c>
      <c r="E48" s="143"/>
      <c r="F48" s="140" t="s">
        <v>327</v>
      </c>
      <c r="G48" s="171" t="str">
        <f t="shared" si="0"/>
        <v>_７_ア_ウ_病院群輪番制病院及び共同利用型病院設備整備事業（イ）都道府県、市町村以外の者が実施する事業に対し市町村が行う補助事業に対して都道府県が補助する事業</v>
      </c>
      <c r="H48" s="188" t="s">
        <v>328</v>
      </c>
      <c r="I48" s="189" t="s">
        <v>326</v>
      </c>
    </row>
    <row r="49" spans="1:9" ht="24" customHeight="1" x14ac:dyDescent="0.15">
      <c r="A49" s="141"/>
      <c r="B49" s="220" t="s">
        <v>329</v>
      </c>
      <c r="C49" s="225" t="s">
        <v>433</v>
      </c>
      <c r="D49" s="225" t="s">
        <v>511</v>
      </c>
      <c r="E49" s="220" t="s">
        <v>330</v>
      </c>
      <c r="F49" s="226" t="s">
        <v>331</v>
      </c>
      <c r="G49" s="227" t="str">
        <f t="shared" si="0"/>
        <v>_７_ア_キ_小児集中治療室設備整備事業（ア）都道府県が実施する事業</v>
      </c>
      <c r="H49" s="231" t="s">
        <v>332</v>
      </c>
      <c r="I49" s="232" t="s">
        <v>224</v>
      </c>
    </row>
    <row r="50" spans="1:9" ht="24" customHeight="1" x14ac:dyDescent="0.15">
      <c r="A50" s="141"/>
      <c r="B50" s="221"/>
      <c r="C50" s="230"/>
      <c r="D50" s="230" t="str">
        <f>D49</f>
        <v>_７_ア_キ_小児集中治療室設備整備事業</v>
      </c>
      <c r="E50" s="221"/>
      <c r="F50" s="226" t="s">
        <v>333</v>
      </c>
      <c r="G50" s="227" t="str">
        <f t="shared" si="0"/>
        <v>_７_ア_キ_小児集中治療室設備整備事業（イ）都道府県が補助する事業</v>
      </c>
      <c r="H50" s="231" t="s">
        <v>334</v>
      </c>
      <c r="I50" s="232" t="s">
        <v>255</v>
      </c>
    </row>
    <row r="51" spans="1:9" ht="24" customHeight="1" x14ac:dyDescent="0.15">
      <c r="A51" s="141"/>
      <c r="B51" s="146" t="s">
        <v>335</v>
      </c>
      <c r="C51" s="167" t="s">
        <v>438</v>
      </c>
      <c r="D51" s="167" t="s">
        <v>512</v>
      </c>
      <c r="E51" s="144" t="s">
        <v>336</v>
      </c>
      <c r="F51" s="140" t="s">
        <v>241</v>
      </c>
      <c r="G51" s="171" t="str">
        <f t="shared" si="0"/>
        <v>_７_ウ_ウ_地域療育支援施設設備整備事業―</v>
      </c>
      <c r="H51" s="188" t="s">
        <v>337</v>
      </c>
      <c r="I51" s="189" t="s">
        <v>255</v>
      </c>
    </row>
    <row r="52" spans="1:9" ht="44.45" customHeight="1" x14ac:dyDescent="0.15">
      <c r="A52" s="141"/>
      <c r="B52" s="222" t="s">
        <v>338</v>
      </c>
      <c r="C52" s="233" t="s">
        <v>187</v>
      </c>
      <c r="D52" s="233" t="s">
        <v>451</v>
      </c>
      <c r="E52" s="222" t="s">
        <v>339</v>
      </c>
      <c r="F52" s="226" t="s">
        <v>241</v>
      </c>
      <c r="G52" s="227" t="str">
        <f t="shared" si="0"/>
        <v>_７_エ_共同利用施設設備整備事業_ア_公的医療機関等による共同利用施設―</v>
      </c>
      <c r="H52" s="231" t="s">
        <v>340</v>
      </c>
      <c r="I52" s="232" t="s">
        <v>341</v>
      </c>
    </row>
    <row r="53" spans="1:9" ht="32.25" customHeight="1" x14ac:dyDescent="0.15">
      <c r="A53" s="141"/>
      <c r="B53" s="138" t="s">
        <v>342</v>
      </c>
      <c r="C53" s="164" t="s">
        <v>189</v>
      </c>
      <c r="D53" s="164" t="s">
        <v>452</v>
      </c>
      <c r="E53" s="139" t="s">
        <v>343</v>
      </c>
      <c r="F53" s="149" t="s">
        <v>331</v>
      </c>
      <c r="G53" s="171" t="str">
        <f t="shared" si="0"/>
        <v>_７_エ_共同利用施設設備整備事業_イ_地域医療支援病院の共同利用部門（ア）都道府県が実施する事業</v>
      </c>
      <c r="H53" s="196" t="s">
        <v>344</v>
      </c>
      <c r="I53" s="197" t="s">
        <v>224</v>
      </c>
    </row>
    <row r="54" spans="1:9" ht="32.25" customHeight="1" x14ac:dyDescent="0.15">
      <c r="A54" s="141"/>
      <c r="B54" s="145"/>
      <c r="C54" s="271"/>
      <c r="D54" s="271" t="s">
        <v>452</v>
      </c>
      <c r="E54" s="272"/>
      <c r="F54" s="273" t="s">
        <v>333</v>
      </c>
      <c r="G54" s="171" t="str">
        <f t="shared" ref="G54:G56" si="3">D54&amp;F54</f>
        <v>_７_エ_共同利用施設設備整備事業_イ_地域医療支援病院の共同利用部門（イ）都道府県が補助する事業</v>
      </c>
      <c r="H54" s="190" t="s">
        <v>346</v>
      </c>
      <c r="I54" s="246" t="s">
        <v>248</v>
      </c>
    </row>
    <row r="55" spans="1:9" ht="32.25" customHeight="1" x14ac:dyDescent="0.15">
      <c r="A55" s="141"/>
      <c r="B55" s="145"/>
      <c r="C55" s="268" t="s">
        <v>520</v>
      </c>
      <c r="D55" s="268" t="s">
        <v>521</v>
      </c>
      <c r="E55" s="244" t="s">
        <v>348</v>
      </c>
      <c r="F55" s="270" t="s">
        <v>331</v>
      </c>
      <c r="G55" s="247" t="str">
        <f t="shared" si="3"/>
        <v>_７_オ_オ_災害拠点精神科病院設備等整備事業（ア）都道府県が実施する事業</v>
      </c>
      <c r="H55" s="196" t="s">
        <v>344</v>
      </c>
      <c r="I55" s="197" t="s">
        <v>224</v>
      </c>
    </row>
    <row r="56" spans="1:9" ht="32.25" customHeight="1" x14ac:dyDescent="0.15">
      <c r="A56" s="141"/>
      <c r="B56" s="145"/>
      <c r="C56" s="268"/>
      <c r="D56" s="268" t="s">
        <v>522</v>
      </c>
      <c r="E56" s="244"/>
      <c r="F56" s="138" t="s">
        <v>333</v>
      </c>
      <c r="G56" s="247" t="str">
        <f t="shared" si="3"/>
        <v>_７_オ_オ_災害拠点精神科病院設備等整備事業（イ）都道府県が補助する事業</v>
      </c>
      <c r="H56" s="190" t="s">
        <v>346</v>
      </c>
      <c r="I56" s="246" t="s">
        <v>248</v>
      </c>
    </row>
    <row r="57" spans="1:9" ht="32.25" customHeight="1" x14ac:dyDescent="0.15">
      <c r="A57" s="141"/>
      <c r="B57" s="245"/>
      <c r="C57" s="164" t="s">
        <v>439</v>
      </c>
      <c r="D57" s="164" t="s">
        <v>513</v>
      </c>
      <c r="E57" s="139" t="s">
        <v>345</v>
      </c>
      <c r="F57" s="149" t="s">
        <v>331</v>
      </c>
      <c r="G57" s="247" t="str">
        <f t="shared" si="0"/>
        <v>_７_サ_医療機関アクセス支援車整備事業（ア）都道府県が実施する事業</v>
      </c>
      <c r="H57" s="196" t="s">
        <v>344</v>
      </c>
      <c r="I57" s="197" t="s">
        <v>224</v>
      </c>
    </row>
    <row r="58" spans="1:9" ht="32.25" customHeight="1" x14ac:dyDescent="0.15">
      <c r="A58" s="141"/>
      <c r="B58" s="245"/>
      <c r="C58" s="166"/>
      <c r="D58" s="166" t="s">
        <v>453</v>
      </c>
      <c r="E58" s="244"/>
      <c r="F58" s="138" t="s">
        <v>333</v>
      </c>
      <c r="G58" s="247" t="str">
        <f t="shared" ref="G58" si="4">D58&amp;F58</f>
        <v>_７_サ_医療機関アクセス支援車整備事業（イ）都道府県が補助する事業</v>
      </c>
      <c r="H58" s="190" t="s">
        <v>346</v>
      </c>
      <c r="I58" s="246" t="s">
        <v>248</v>
      </c>
    </row>
    <row r="59" spans="1:9" ht="24" customHeight="1" x14ac:dyDescent="0.15">
      <c r="A59" s="141"/>
      <c r="B59" s="220" t="s">
        <v>347</v>
      </c>
      <c r="C59" s="225" t="s">
        <v>440</v>
      </c>
      <c r="D59" s="225" t="s">
        <v>514</v>
      </c>
      <c r="E59" s="220" t="s">
        <v>348</v>
      </c>
      <c r="F59" s="226" t="s">
        <v>331</v>
      </c>
      <c r="G59" s="227" t="str">
        <f t="shared" si="0"/>
        <v>_７_オ_ウ_ＮＢＣ災害・テロ対策設備整備事業（ア）都道府県が実施する事業</v>
      </c>
      <c r="H59" s="231" t="s">
        <v>349</v>
      </c>
      <c r="I59" s="232" t="s">
        <v>224</v>
      </c>
    </row>
    <row r="60" spans="1:9" ht="24" customHeight="1" x14ac:dyDescent="0.15">
      <c r="A60" s="141"/>
      <c r="B60" s="221"/>
      <c r="C60" s="230"/>
      <c r="D60" s="230" t="str">
        <f>D59</f>
        <v>_７_オ_ウ_ＮＢＣ災害・テロ対策設備整備事業</v>
      </c>
      <c r="E60" s="221"/>
      <c r="F60" s="226" t="s">
        <v>333</v>
      </c>
      <c r="G60" s="227" t="str">
        <f t="shared" si="0"/>
        <v>_７_オ_ウ_ＮＢＣ災害・テロ対策設備整備事業（イ）都道府県が補助する事業</v>
      </c>
      <c r="H60" s="231" t="s">
        <v>350</v>
      </c>
      <c r="I60" s="232" t="s">
        <v>265</v>
      </c>
    </row>
    <row r="61" spans="1:9" ht="24" customHeight="1" x14ac:dyDescent="0.15">
      <c r="A61" s="141"/>
      <c r="B61" s="146" t="s">
        <v>351</v>
      </c>
      <c r="C61" s="167" t="s">
        <v>441</v>
      </c>
      <c r="D61" s="167" t="s">
        <v>515</v>
      </c>
      <c r="E61" s="144" t="s">
        <v>352</v>
      </c>
      <c r="F61" s="140" t="s">
        <v>241</v>
      </c>
      <c r="G61" s="171" t="str">
        <f t="shared" si="0"/>
        <v>_７_オ_エ_航空搬送拠点臨時医療施設設備整備事業―</v>
      </c>
      <c r="H61" s="188" t="s">
        <v>353</v>
      </c>
      <c r="I61" s="189" t="s">
        <v>224</v>
      </c>
    </row>
    <row r="62" spans="1:9" ht="24" customHeight="1" x14ac:dyDescent="0.15">
      <c r="A62" s="141"/>
      <c r="B62" s="220" t="s">
        <v>354</v>
      </c>
      <c r="C62" s="225" t="s">
        <v>443</v>
      </c>
      <c r="D62" s="225" t="s">
        <v>516</v>
      </c>
      <c r="E62" s="222" t="s">
        <v>355</v>
      </c>
      <c r="F62" s="226" t="s">
        <v>241</v>
      </c>
      <c r="G62" s="227" t="str">
        <f t="shared" si="0"/>
        <v>_７_カ_人工腎臓装置不足地域設備整備事業―</v>
      </c>
      <c r="H62" s="234" t="s">
        <v>356</v>
      </c>
      <c r="I62" s="241" t="s">
        <v>341</v>
      </c>
    </row>
    <row r="63" spans="1:9" ht="24" customHeight="1" x14ac:dyDescent="0.15">
      <c r="A63" s="141"/>
      <c r="B63" s="224"/>
      <c r="C63" s="230" t="s">
        <v>442</v>
      </c>
      <c r="D63" s="230" t="s">
        <v>517</v>
      </c>
      <c r="E63" s="222" t="s">
        <v>357</v>
      </c>
      <c r="F63" s="226" t="s">
        <v>241</v>
      </c>
      <c r="G63" s="227" t="str">
        <f t="shared" si="0"/>
        <v>_７_キ_ＨＬＡ検査センター設備整備事業―</v>
      </c>
      <c r="H63" s="239" t="s">
        <v>356</v>
      </c>
      <c r="I63" s="242" t="s">
        <v>341</v>
      </c>
    </row>
    <row r="64" spans="1:9" ht="24" customHeight="1" x14ac:dyDescent="0.15">
      <c r="A64" s="141"/>
      <c r="B64" s="138" t="s">
        <v>358</v>
      </c>
      <c r="C64" s="164" t="s">
        <v>444</v>
      </c>
      <c r="D64" s="164" t="s">
        <v>491</v>
      </c>
      <c r="E64" s="139" t="s">
        <v>359</v>
      </c>
      <c r="F64" s="140" t="s">
        <v>331</v>
      </c>
      <c r="G64" s="171" t="str">
        <f t="shared" si="0"/>
        <v>_７_ケ_環境調整室設備整備事業（ア）都道府県が実施する事業</v>
      </c>
      <c r="H64" s="188" t="s">
        <v>360</v>
      </c>
      <c r="I64" s="189" t="s">
        <v>224</v>
      </c>
    </row>
    <row r="65" spans="1:9" ht="38.25" customHeight="1" x14ac:dyDescent="0.15">
      <c r="A65" s="141"/>
      <c r="B65" s="142"/>
      <c r="C65" s="165"/>
      <c r="D65" s="165" t="str">
        <f>D64</f>
        <v>_７_ケ_環境調整室設備整備事業</v>
      </c>
      <c r="E65" s="143"/>
      <c r="F65" s="140" t="s">
        <v>361</v>
      </c>
      <c r="G65" s="171" t="str">
        <f t="shared" si="0"/>
        <v>_７_ケ_環境調整室設備整備事業（イ）指定都市が実施する事業に対して都道府県が補助する事業</v>
      </c>
      <c r="H65" s="188" t="s">
        <v>362</v>
      </c>
      <c r="I65" s="189" t="s">
        <v>341</v>
      </c>
    </row>
    <row r="66" spans="1:9" ht="24" customHeight="1" x14ac:dyDescent="0.15">
      <c r="A66" s="147"/>
      <c r="B66" s="222" t="s">
        <v>363</v>
      </c>
      <c r="C66" s="233" t="s">
        <v>445</v>
      </c>
      <c r="D66" s="233" t="s">
        <v>518</v>
      </c>
      <c r="E66" s="222" t="s">
        <v>364</v>
      </c>
      <c r="F66" s="226" t="s">
        <v>241</v>
      </c>
      <c r="G66" s="227" t="str">
        <f t="shared" si="0"/>
        <v>_７_コ_内視鏡訓練施設設備整備事業―</v>
      </c>
      <c r="H66" s="243" t="s">
        <v>365</v>
      </c>
      <c r="I66" s="232" t="s">
        <v>265</v>
      </c>
    </row>
    <row r="67" spans="1:9" ht="24" customHeight="1" x14ac:dyDescent="0.15">
      <c r="A67" s="161" t="s">
        <v>366</v>
      </c>
      <c r="B67" s="138" t="s">
        <v>241</v>
      </c>
      <c r="C67" s="164" t="s">
        <v>446</v>
      </c>
      <c r="D67" s="164" t="s">
        <v>519</v>
      </c>
      <c r="E67" s="139" t="s">
        <v>367</v>
      </c>
      <c r="F67" s="140" t="s">
        <v>222</v>
      </c>
      <c r="G67" s="171" t="str">
        <f t="shared" si="0"/>
        <v>_８_アスベスト除去等整備促進事業ア　都道府県が実施する事業</v>
      </c>
      <c r="H67" s="188" t="s">
        <v>368</v>
      </c>
      <c r="I67" s="189" t="s">
        <v>290</v>
      </c>
    </row>
    <row r="68" spans="1:9" ht="24" customHeight="1" x14ac:dyDescent="0.15">
      <c r="A68" s="162"/>
      <c r="B68" s="142"/>
      <c r="C68" s="165"/>
      <c r="D68" s="165" t="str">
        <f>D67</f>
        <v>_８_アスベスト除去等整備促進事業</v>
      </c>
      <c r="E68" s="143"/>
      <c r="F68" s="140" t="s">
        <v>253</v>
      </c>
      <c r="G68" s="171" t="str">
        <f t="shared" si="0"/>
        <v>_８_アスベスト除去等整備促進事業イ　都道府県が補助する事業</v>
      </c>
      <c r="H68" s="188" t="s">
        <v>369</v>
      </c>
      <c r="I68" s="189" t="s">
        <v>292</v>
      </c>
    </row>
  </sheetData>
  <sheetProtection sheet="1" formatCells="0" formatColumns="0" formatRows="0" insertColumns="0" insertRows="0" insertHyperlinks="0" deleteColumns="0" deleteRows="0" sort="0" pivotTables="0"/>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x14ac:dyDescent="0.15"/>
  <cols>
    <col min="1" max="1" width="4.25" style="153" bestFit="1" customWidth="1"/>
    <col min="2" max="2" width="7.5" style="153" bestFit="1" customWidth="1"/>
    <col min="3" max="3" width="9.25" style="153" bestFit="1" customWidth="1"/>
    <col min="4" max="4" width="14.625" style="153" bestFit="1" customWidth="1"/>
    <col min="5" max="5" width="13.375" style="153" bestFit="1" customWidth="1"/>
    <col min="6" max="6" width="16.875" style="153" bestFit="1" customWidth="1"/>
    <col min="7" max="7" width="13.375" style="153" bestFit="1" customWidth="1"/>
    <col min="8" max="10" width="16.875" style="153" bestFit="1" customWidth="1"/>
    <col min="11" max="11" width="13.375" style="153" bestFit="1" customWidth="1"/>
    <col min="12" max="14" width="11.25" style="153" bestFit="1" customWidth="1"/>
    <col min="15" max="23" width="7.25" style="153" customWidth="1"/>
    <col min="24" max="26" width="11" style="153" customWidth="1"/>
    <col min="27" max="16384" width="12.625" style="153"/>
  </cols>
  <sheetData>
    <row r="1" spans="1:26" ht="24" customHeight="1" x14ac:dyDescent="0.15">
      <c r="A1" s="176"/>
      <c r="B1" s="177"/>
      <c r="C1" s="177"/>
      <c r="D1" s="177"/>
      <c r="E1" s="177"/>
      <c r="F1" s="177"/>
      <c r="G1" s="176"/>
      <c r="H1" s="177"/>
      <c r="I1" s="177"/>
      <c r="J1" s="177"/>
      <c r="K1" s="177"/>
      <c r="L1" s="177"/>
      <c r="M1" s="176"/>
      <c r="N1" s="177"/>
      <c r="O1" s="152"/>
      <c r="P1" s="152"/>
      <c r="Q1" s="152"/>
      <c r="R1" s="152"/>
      <c r="S1" s="152"/>
      <c r="T1" s="152"/>
      <c r="U1" s="152"/>
      <c r="V1" s="152"/>
      <c r="W1" s="152"/>
      <c r="X1" s="152"/>
      <c r="Y1" s="152"/>
      <c r="Z1" s="152"/>
    </row>
    <row r="2" spans="1:26" ht="24" customHeight="1" x14ac:dyDescent="0.15">
      <c r="A2" s="326" t="s">
        <v>290</v>
      </c>
      <c r="B2" s="185" t="s">
        <v>371</v>
      </c>
      <c r="C2" s="178" t="s">
        <v>372</v>
      </c>
      <c r="D2" s="179" t="s">
        <v>373</v>
      </c>
      <c r="E2" s="178" t="s">
        <v>374</v>
      </c>
      <c r="F2" s="180" t="s">
        <v>375</v>
      </c>
      <c r="G2" s="181"/>
      <c r="H2" s="181"/>
      <c r="I2" s="181"/>
      <c r="J2" s="181"/>
      <c r="K2" s="325" t="s">
        <v>458</v>
      </c>
      <c r="L2" s="325"/>
      <c r="M2" s="325"/>
      <c r="N2" s="325"/>
      <c r="O2" s="154"/>
      <c r="P2" s="154"/>
      <c r="Q2" s="154"/>
      <c r="R2" s="154"/>
      <c r="S2" s="154"/>
      <c r="T2" s="154"/>
      <c r="U2" s="154"/>
      <c r="V2" s="154"/>
      <c r="W2" s="154"/>
      <c r="X2" s="152"/>
      <c r="Y2" s="152"/>
      <c r="Z2" s="152"/>
    </row>
    <row r="3" spans="1:26" ht="24" customHeight="1" x14ac:dyDescent="0.15">
      <c r="A3" s="327"/>
      <c r="B3" s="211" t="s">
        <v>376</v>
      </c>
      <c r="C3" s="183" t="s">
        <v>377</v>
      </c>
      <c r="D3" s="183" t="s">
        <v>378</v>
      </c>
      <c r="E3" s="183" t="s">
        <v>379</v>
      </c>
      <c r="F3" s="183" t="s">
        <v>380</v>
      </c>
      <c r="G3" s="181"/>
      <c r="H3" s="181"/>
      <c r="I3" s="181"/>
      <c r="J3" s="181"/>
      <c r="K3" s="181"/>
      <c r="L3" s="181"/>
      <c r="M3" s="181"/>
      <c r="N3" s="181"/>
      <c r="O3" s="154"/>
      <c r="Q3" s="154"/>
      <c r="R3" s="154"/>
      <c r="S3" s="154"/>
      <c r="T3" s="154"/>
      <c r="U3" s="154"/>
      <c r="V3" s="154"/>
      <c r="W3" s="154"/>
      <c r="X3" s="152"/>
      <c r="Y3" s="152"/>
      <c r="Z3" s="152"/>
    </row>
    <row r="4" spans="1:26" ht="24" customHeight="1" x14ac:dyDescent="0.15">
      <c r="A4" s="326" t="s">
        <v>292</v>
      </c>
      <c r="B4" s="212" t="s">
        <v>371</v>
      </c>
      <c r="C4" s="212" t="s">
        <v>372</v>
      </c>
      <c r="D4" s="213" t="s">
        <v>373</v>
      </c>
      <c r="E4" s="212" t="s">
        <v>374</v>
      </c>
      <c r="F4" s="215" t="s">
        <v>381</v>
      </c>
      <c r="G4" s="209" t="s">
        <v>375</v>
      </c>
      <c r="H4" s="181"/>
      <c r="I4" s="181"/>
      <c r="J4" s="181"/>
      <c r="K4" s="181"/>
      <c r="L4" s="181"/>
      <c r="M4" s="181"/>
      <c r="N4" s="181"/>
      <c r="O4" s="154"/>
      <c r="P4" s="154"/>
      <c r="Q4" s="154"/>
      <c r="R4" s="154"/>
      <c r="S4" s="154"/>
      <c r="T4" s="154"/>
      <c r="U4" s="154"/>
      <c r="V4" s="154"/>
      <c r="W4" s="154"/>
      <c r="X4" s="152"/>
      <c r="Y4" s="152"/>
      <c r="Z4" s="152"/>
    </row>
    <row r="5" spans="1:26" ht="24" customHeight="1" x14ac:dyDescent="0.15">
      <c r="A5" s="326"/>
      <c r="B5" s="184" t="s">
        <v>376</v>
      </c>
      <c r="C5" s="184" t="s">
        <v>377</v>
      </c>
      <c r="D5" s="184" t="s">
        <v>378</v>
      </c>
      <c r="E5" s="184" t="s">
        <v>379</v>
      </c>
      <c r="F5" s="184" t="s">
        <v>382</v>
      </c>
      <c r="G5" s="187" t="s">
        <v>383</v>
      </c>
      <c r="H5" s="181"/>
      <c r="I5" s="181"/>
      <c r="J5" s="181"/>
      <c r="K5" s="181"/>
      <c r="L5" s="181"/>
      <c r="M5" s="181"/>
      <c r="N5" s="181"/>
      <c r="O5" s="154"/>
      <c r="P5" s="154"/>
      <c r="Q5" s="154"/>
      <c r="R5" s="154"/>
      <c r="S5" s="154"/>
      <c r="T5" s="154"/>
      <c r="U5" s="154"/>
      <c r="V5" s="154"/>
      <c r="W5" s="154"/>
      <c r="X5" s="152"/>
      <c r="Y5" s="152"/>
      <c r="Z5" s="152"/>
    </row>
    <row r="6" spans="1:26" ht="24" customHeight="1" x14ac:dyDescent="0.15">
      <c r="A6" s="326" t="s">
        <v>231</v>
      </c>
      <c r="B6" s="212" t="s">
        <v>371</v>
      </c>
      <c r="C6" s="212" t="s">
        <v>372</v>
      </c>
      <c r="D6" s="213" t="s">
        <v>373</v>
      </c>
      <c r="E6" s="214" t="s">
        <v>384</v>
      </c>
      <c r="F6" s="217" t="s">
        <v>375</v>
      </c>
      <c r="G6" s="181"/>
      <c r="H6" s="181"/>
      <c r="I6" s="181"/>
      <c r="J6" s="181"/>
      <c r="K6" s="181"/>
      <c r="L6" s="181"/>
      <c r="M6" s="181"/>
      <c r="N6" s="181"/>
      <c r="O6" s="154"/>
      <c r="P6" s="154"/>
      <c r="Q6" s="154"/>
      <c r="R6" s="154"/>
      <c r="S6" s="154"/>
      <c r="T6" s="154"/>
      <c r="U6" s="154"/>
      <c r="V6" s="154"/>
      <c r="W6" s="154"/>
      <c r="X6" s="152"/>
      <c r="Y6" s="152"/>
      <c r="Z6" s="152"/>
    </row>
    <row r="7" spans="1:26" ht="24" customHeight="1" x14ac:dyDescent="0.15">
      <c r="A7" s="326"/>
      <c r="B7" s="184" t="s">
        <v>376</v>
      </c>
      <c r="C7" s="184" t="s">
        <v>377</v>
      </c>
      <c r="D7" s="184" t="s">
        <v>378</v>
      </c>
      <c r="E7" s="184" t="s">
        <v>385</v>
      </c>
      <c r="F7" s="184" t="s">
        <v>386</v>
      </c>
      <c r="G7" s="181"/>
      <c r="H7" s="181"/>
      <c r="I7" s="181"/>
      <c r="J7" s="181"/>
      <c r="K7" s="181"/>
      <c r="L7" s="181"/>
      <c r="M7" s="181"/>
      <c r="N7" s="181"/>
      <c r="O7" s="154"/>
      <c r="P7" s="154"/>
      <c r="Q7" s="154"/>
      <c r="R7" s="154"/>
      <c r="S7" s="154"/>
      <c r="T7" s="154"/>
      <c r="U7" s="154"/>
      <c r="V7" s="154"/>
      <c r="W7" s="154"/>
      <c r="X7" s="152"/>
      <c r="Y7" s="152"/>
      <c r="Z7" s="152"/>
    </row>
    <row r="8" spans="1:26" ht="24" customHeight="1" x14ac:dyDescent="0.15">
      <c r="A8" s="326" t="s">
        <v>224</v>
      </c>
      <c r="B8" s="212" t="s">
        <v>371</v>
      </c>
      <c r="C8" s="212" t="s">
        <v>372</v>
      </c>
      <c r="D8" s="213" t="s">
        <v>373</v>
      </c>
      <c r="E8" s="212" t="s">
        <v>374</v>
      </c>
      <c r="F8" s="213" t="s">
        <v>387</v>
      </c>
      <c r="G8" s="214" t="s">
        <v>384</v>
      </c>
      <c r="H8" s="217" t="s">
        <v>375</v>
      </c>
      <c r="I8" s="181"/>
      <c r="J8" s="181"/>
      <c r="K8" s="181"/>
      <c r="L8" s="181"/>
      <c r="M8" s="181"/>
      <c r="N8" s="181"/>
      <c r="O8" s="154"/>
      <c r="P8" s="154"/>
      <c r="Q8" s="154"/>
      <c r="R8" s="154"/>
      <c r="S8" s="154"/>
      <c r="T8" s="154"/>
      <c r="U8" s="154"/>
      <c r="V8" s="154"/>
      <c r="W8" s="154"/>
      <c r="X8" s="152"/>
      <c r="Y8" s="152"/>
      <c r="Z8" s="152"/>
    </row>
    <row r="9" spans="1:26" ht="24" customHeight="1" x14ac:dyDescent="0.15">
      <c r="A9" s="326"/>
      <c r="B9" s="184" t="s">
        <v>376</v>
      </c>
      <c r="C9" s="184" t="s">
        <v>377</v>
      </c>
      <c r="D9" s="184" t="s">
        <v>378</v>
      </c>
      <c r="E9" s="184" t="s">
        <v>379</v>
      </c>
      <c r="F9" s="184" t="s">
        <v>388</v>
      </c>
      <c r="G9" s="184" t="s">
        <v>385</v>
      </c>
      <c r="H9" s="184" t="s">
        <v>389</v>
      </c>
      <c r="I9" s="181"/>
      <c r="J9" s="181"/>
      <c r="K9" s="181"/>
      <c r="L9" s="181"/>
      <c r="M9" s="181"/>
      <c r="N9" s="181"/>
      <c r="O9" s="154"/>
      <c r="P9" s="154"/>
      <c r="Q9" s="154"/>
      <c r="R9" s="154"/>
      <c r="S9" s="154"/>
      <c r="T9" s="154"/>
      <c r="U9" s="154"/>
      <c r="V9" s="154"/>
      <c r="W9" s="154"/>
      <c r="X9" s="152"/>
      <c r="Y9" s="152"/>
      <c r="Z9" s="152"/>
    </row>
    <row r="10" spans="1:26" ht="24" customHeight="1" x14ac:dyDescent="0.15">
      <c r="A10" s="326" t="s">
        <v>265</v>
      </c>
      <c r="B10" s="212" t="s">
        <v>371</v>
      </c>
      <c r="C10" s="212" t="s">
        <v>372</v>
      </c>
      <c r="D10" s="213" t="s">
        <v>373</v>
      </c>
      <c r="E10" s="212" t="s">
        <v>374</v>
      </c>
      <c r="F10" s="215" t="s">
        <v>381</v>
      </c>
      <c r="G10" s="213" t="s">
        <v>387</v>
      </c>
      <c r="H10" s="214" t="s">
        <v>384</v>
      </c>
      <c r="I10" s="217" t="s">
        <v>375</v>
      </c>
      <c r="J10" s="181"/>
      <c r="K10" s="181"/>
      <c r="L10" s="181"/>
      <c r="M10" s="181"/>
      <c r="N10" s="181"/>
      <c r="O10" s="154"/>
      <c r="P10" s="154"/>
      <c r="Q10" s="154"/>
      <c r="R10" s="154"/>
      <c r="S10" s="154"/>
      <c r="T10" s="154"/>
      <c r="U10" s="154"/>
      <c r="V10" s="154"/>
      <c r="W10" s="154"/>
      <c r="X10" s="152"/>
      <c r="Y10" s="152"/>
      <c r="Z10" s="152"/>
    </row>
    <row r="11" spans="1:26" ht="24" customHeight="1" x14ac:dyDescent="0.15">
      <c r="A11" s="326"/>
      <c r="B11" s="184" t="s">
        <v>376</v>
      </c>
      <c r="C11" s="184" t="s">
        <v>377</v>
      </c>
      <c r="D11" s="184" t="s">
        <v>378</v>
      </c>
      <c r="E11" s="184" t="s">
        <v>379</v>
      </c>
      <c r="F11" s="184" t="s">
        <v>382</v>
      </c>
      <c r="G11" s="184" t="s">
        <v>390</v>
      </c>
      <c r="H11" s="184" t="s">
        <v>385</v>
      </c>
      <c r="I11" s="184" t="s">
        <v>391</v>
      </c>
      <c r="J11" s="181"/>
      <c r="K11" s="181"/>
      <c r="L11" s="181"/>
      <c r="M11" s="181"/>
      <c r="N11" s="181"/>
      <c r="O11" s="154"/>
      <c r="P11" s="154"/>
      <c r="Q11" s="154"/>
      <c r="R11" s="154"/>
      <c r="S11" s="154"/>
      <c r="T11" s="154"/>
      <c r="U11" s="154"/>
      <c r="V11" s="154"/>
      <c r="W11" s="154"/>
      <c r="X11" s="152"/>
      <c r="Y11" s="152"/>
      <c r="Z11" s="152"/>
    </row>
    <row r="12" spans="1:26" ht="24" customHeight="1" x14ac:dyDescent="0.15">
      <c r="A12" s="326" t="s">
        <v>341</v>
      </c>
      <c r="B12" s="212" t="s">
        <v>371</v>
      </c>
      <c r="C12" s="212" t="s">
        <v>372</v>
      </c>
      <c r="D12" s="213" t="s">
        <v>373</v>
      </c>
      <c r="E12" s="212" t="s">
        <v>374</v>
      </c>
      <c r="F12" s="213" t="s">
        <v>387</v>
      </c>
      <c r="G12" s="214" t="s">
        <v>384</v>
      </c>
      <c r="H12" s="213" t="s">
        <v>392</v>
      </c>
      <c r="I12" s="215" t="s">
        <v>381</v>
      </c>
      <c r="J12" s="217" t="s">
        <v>375</v>
      </c>
      <c r="K12" s="181"/>
      <c r="L12" s="181"/>
      <c r="M12" s="181"/>
      <c r="N12" s="181"/>
      <c r="O12" s="154"/>
      <c r="P12" s="154"/>
      <c r="Q12" s="154"/>
      <c r="R12" s="154"/>
      <c r="S12" s="154"/>
      <c r="T12" s="154"/>
      <c r="U12" s="154"/>
      <c r="V12" s="154"/>
      <c r="W12" s="154"/>
      <c r="X12" s="152"/>
      <c r="Y12" s="152"/>
      <c r="Z12" s="152"/>
    </row>
    <row r="13" spans="1:26" ht="24" customHeight="1" x14ac:dyDescent="0.15">
      <c r="A13" s="326"/>
      <c r="B13" s="184" t="s">
        <v>376</v>
      </c>
      <c r="C13" s="184" t="s">
        <v>377</v>
      </c>
      <c r="D13" s="184" t="s">
        <v>378</v>
      </c>
      <c r="E13" s="184" t="s">
        <v>379</v>
      </c>
      <c r="F13" s="184" t="s">
        <v>388</v>
      </c>
      <c r="G13" s="184" t="s">
        <v>385</v>
      </c>
      <c r="H13" s="184" t="s">
        <v>393</v>
      </c>
      <c r="I13" s="184" t="s">
        <v>382</v>
      </c>
      <c r="J13" s="184" t="s">
        <v>394</v>
      </c>
      <c r="K13" s="181"/>
      <c r="L13" s="181"/>
      <c r="M13" s="181"/>
      <c r="N13" s="181"/>
      <c r="O13" s="154"/>
      <c r="P13" s="154"/>
      <c r="Q13" s="154"/>
      <c r="R13" s="154"/>
      <c r="S13" s="154"/>
      <c r="T13" s="154"/>
      <c r="U13" s="154"/>
      <c r="V13" s="154"/>
      <c r="W13" s="154"/>
      <c r="X13" s="152"/>
      <c r="Y13" s="152"/>
      <c r="Z13" s="152"/>
    </row>
    <row r="14" spans="1:26" ht="24" customHeight="1" x14ac:dyDescent="0.15">
      <c r="A14" s="326" t="s">
        <v>255</v>
      </c>
      <c r="B14" s="212" t="s">
        <v>371</v>
      </c>
      <c r="C14" s="212" t="s">
        <v>372</v>
      </c>
      <c r="D14" s="213" t="s">
        <v>373</v>
      </c>
      <c r="E14" s="212" t="s">
        <v>374</v>
      </c>
      <c r="F14" s="213" t="s">
        <v>395</v>
      </c>
      <c r="G14" s="214" t="s">
        <v>384</v>
      </c>
      <c r="H14" s="213" t="s">
        <v>392</v>
      </c>
      <c r="I14" s="215" t="s">
        <v>381</v>
      </c>
      <c r="J14" s="217" t="s">
        <v>375</v>
      </c>
      <c r="K14" s="181"/>
      <c r="L14" s="155" t="s">
        <v>459</v>
      </c>
      <c r="M14" s="181"/>
      <c r="N14" s="181"/>
      <c r="O14" s="154"/>
      <c r="P14" s="154"/>
      <c r="Q14" s="154"/>
      <c r="R14" s="154"/>
      <c r="S14" s="154"/>
      <c r="T14" s="154"/>
      <c r="U14" s="154"/>
      <c r="V14" s="154"/>
      <c r="W14" s="154"/>
      <c r="X14" s="152"/>
      <c r="Y14" s="152"/>
      <c r="Z14" s="152"/>
    </row>
    <row r="15" spans="1:26" ht="24" customHeight="1" x14ac:dyDescent="0.15">
      <c r="A15" s="326"/>
      <c r="B15" s="184" t="s">
        <v>376</v>
      </c>
      <c r="C15" s="184" t="s">
        <v>377</v>
      </c>
      <c r="D15" s="184" t="s">
        <v>378</v>
      </c>
      <c r="E15" s="184" t="s">
        <v>379</v>
      </c>
      <c r="F15" s="184" t="s">
        <v>388</v>
      </c>
      <c r="G15" s="184" t="s">
        <v>385</v>
      </c>
      <c r="H15" s="184" t="s">
        <v>393</v>
      </c>
      <c r="I15" s="184" t="s">
        <v>382</v>
      </c>
      <c r="J15" s="184" t="s">
        <v>394</v>
      </c>
      <c r="K15" s="181"/>
      <c r="L15" s="182" t="s">
        <v>457</v>
      </c>
      <c r="M15" s="181"/>
      <c r="N15" s="181"/>
      <c r="O15" s="154"/>
      <c r="P15" s="154"/>
      <c r="Q15" s="154"/>
      <c r="R15" s="154"/>
      <c r="S15" s="154"/>
      <c r="T15" s="154"/>
      <c r="U15" s="154"/>
      <c r="V15" s="154"/>
      <c r="W15" s="154"/>
      <c r="X15" s="152"/>
      <c r="Y15" s="152"/>
      <c r="Z15" s="152"/>
    </row>
    <row r="16" spans="1:26" ht="24" customHeight="1" x14ac:dyDescent="0.15">
      <c r="A16" s="326" t="s">
        <v>258</v>
      </c>
      <c r="B16" s="212" t="s">
        <v>371</v>
      </c>
      <c r="C16" s="212" t="s">
        <v>372</v>
      </c>
      <c r="D16" s="213" t="s">
        <v>373</v>
      </c>
      <c r="E16" s="212" t="s">
        <v>374</v>
      </c>
      <c r="F16" s="213" t="s">
        <v>395</v>
      </c>
      <c r="G16" s="214" t="s">
        <v>384</v>
      </c>
      <c r="H16" s="213" t="s">
        <v>392</v>
      </c>
      <c r="I16" s="215" t="s">
        <v>381</v>
      </c>
      <c r="J16" s="216" t="s">
        <v>396</v>
      </c>
      <c r="K16" s="217" t="s">
        <v>375</v>
      </c>
      <c r="L16" s="181"/>
      <c r="M16" s="155" t="s">
        <v>459</v>
      </c>
      <c r="N16" s="155" t="s">
        <v>460</v>
      </c>
      <c r="O16" s="154"/>
      <c r="P16" s="154"/>
      <c r="Q16" s="154"/>
      <c r="R16" s="154"/>
      <c r="S16" s="154"/>
      <c r="T16" s="154"/>
      <c r="U16" s="154"/>
      <c r="V16" s="154"/>
      <c r="W16" s="154"/>
      <c r="X16" s="152"/>
      <c r="Y16" s="152"/>
      <c r="Z16" s="152"/>
    </row>
    <row r="17" spans="1:26" ht="24" customHeight="1" x14ac:dyDescent="0.15">
      <c r="A17" s="326"/>
      <c r="B17" s="184" t="s">
        <v>376</v>
      </c>
      <c r="C17" s="184" t="s">
        <v>377</v>
      </c>
      <c r="D17" s="184" t="s">
        <v>378</v>
      </c>
      <c r="E17" s="184" t="s">
        <v>379</v>
      </c>
      <c r="F17" s="184" t="s">
        <v>388</v>
      </c>
      <c r="G17" s="184" t="s">
        <v>385</v>
      </c>
      <c r="H17" s="184" t="s">
        <v>393</v>
      </c>
      <c r="I17" s="184" t="s">
        <v>382</v>
      </c>
      <c r="J17" s="184" t="s">
        <v>397</v>
      </c>
      <c r="K17" s="184" t="s">
        <v>398</v>
      </c>
      <c r="L17" s="181"/>
      <c r="M17" s="182" t="s">
        <v>457</v>
      </c>
      <c r="N17" s="182" t="s">
        <v>457</v>
      </c>
      <c r="O17" s="154"/>
      <c r="P17" s="154"/>
      <c r="Q17" s="154"/>
      <c r="R17" s="154"/>
      <c r="S17" s="154"/>
      <c r="T17" s="154"/>
      <c r="U17" s="154"/>
      <c r="V17" s="154"/>
      <c r="W17" s="154"/>
      <c r="X17" s="152"/>
      <c r="Y17" s="152"/>
      <c r="Z17" s="152"/>
    </row>
    <row r="18" spans="1:26" ht="24" customHeight="1" x14ac:dyDescent="0.15">
      <c r="A18" s="326" t="s">
        <v>326</v>
      </c>
      <c r="B18" s="212" t="s">
        <v>371</v>
      </c>
      <c r="C18" s="212" t="s">
        <v>372</v>
      </c>
      <c r="D18" s="213" t="s">
        <v>373</v>
      </c>
      <c r="E18" s="212" t="s">
        <v>374</v>
      </c>
      <c r="F18" s="213" t="s">
        <v>395</v>
      </c>
      <c r="G18" s="218" t="s">
        <v>399</v>
      </c>
      <c r="H18" s="213" t="s">
        <v>392</v>
      </c>
      <c r="I18" s="215" t="s">
        <v>381</v>
      </c>
      <c r="J18" s="213" t="s">
        <v>387</v>
      </c>
      <c r="K18" s="219" t="s">
        <v>400</v>
      </c>
      <c r="L18" s="209" t="s">
        <v>375</v>
      </c>
      <c r="M18" s="181"/>
      <c r="N18" s="181"/>
      <c r="O18" s="154"/>
      <c r="P18" s="154"/>
      <c r="Q18" s="154"/>
      <c r="R18" s="154"/>
      <c r="S18" s="154"/>
      <c r="T18" s="154"/>
      <c r="U18" s="154"/>
      <c r="V18" s="154"/>
      <c r="W18" s="154"/>
      <c r="X18" s="152"/>
      <c r="Y18" s="152"/>
      <c r="Z18" s="152"/>
    </row>
    <row r="19" spans="1:26" ht="24" customHeight="1" x14ac:dyDescent="0.15">
      <c r="A19" s="326"/>
      <c r="B19" s="184" t="s">
        <v>376</v>
      </c>
      <c r="C19" s="184" t="s">
        <v>377</v>
      </c>
      <c r="D19" s="184" t="s">
        <v>378</v>
      </c>
      <c r="E19" s="184" t="s">
        <v>379</v>
      </c>
      <c r="F19" s="184" t="s">
        <v>388</v>
      </c>
      <c r="G19" s="184" t="s">
        <v>401</v>
      </c>
      <c r="H19" s="184" t="s">
        <v>402</v>
      </c>
      <c r="I19" s="184" t="s">
        <v>382</v>
      </c>
      <c r="J19" s="184" t="s">
        <v>403</v>
      </c>
      <c r="K19" s="184" t="s">
        <v>385</v>
      </c>
      <c r="L19" s="186" t="s">
        <v>391</v>
      </c>
      <c r="M19" s="181"/>
      <c r="N19" s="181"/>
      <c r="O19" s="154"/>
      <c r="P19" s="154"/>
      <c r="Q19" s="154"/>
      <c r="R19" s="154"/>
      <c r="S19" s="154"/>
      <c r="T19" s="154"/>
      <c r="U19" s="154"/>
      <c r="V19" s="154"/>
      <c r="W19" s="154"/>
      <c r="X19" s="152"/>
      <c r="Y19" s="152"/>
      <c r="Z19" s="152"/>
    </row>
    <row r="20" spans="1:26" ht="24" customHeight="1" x14ac:dyDescent="0.15">
      <c r="A20" s="326" t="s">
        <v>248</v>
      </c>
      <c r="B20" s="212" t="s">
        <v>371</v>
      </c>
      <c r="C20" s="212" t="s">
        <v>372</v>
      </c>
      <c r="D20" s="213" t="s">
        <v>373</v>
      </c>
      <c r="E20" s="212" t="s">
        <v>374</v>
      </c>
      <c r="F20" s="213" t="s">
        <v>387</v>
      </c>
      <c r="G20" s="218" t="s">
        <v>399</v>
      </c>
      <c r="H20" s="213" t="s">
        <v>392</v>
      </c>
      <c r="I20" s="215" t="s">
        <v>381</v>
      </c>
      <c r="J20" s="213" t="s">
        <v>387</v>
      </c>
      <c r="K20" s="219" t="s">
        <v>400</v>
      </c>
      <c r="L20" s="209" t="s">
        <v>375</v>
      </c>
      <c r="M20" s="181"/>
      <c r="N20" s="181"/>
      <c r="O20" s="154"/>
      <c r="P20" s="154"/>
      <c r="Q20" s="154"/>
      <c r="R20" s="154"/>
      <c r="S20" s="154"/>
      <c r="T20" s="154"/>
      <c r="U20" s="154"/>
      <c r="V20" s="154"/>
      <c r="W20" s="154"/>
      <c r="X20" s="152"/>
      <c r="Y20" s="152"/>
      <c r="Z20" s="152"/>
    </row>
    <row r="21" spans="1:26" ht="24" customHeight="1" x14ac:dyDescent="0.15">
      <c r="A21" s="326"/>
      <c r="B21" s="184" t="s">
        <v>376</v>
      </c>
      <c r="C21" s="184" t="s">
        <v>377</v>
      </c>
      <c r="D21" s="184" t="s">
        <v>378</v>
      </c>
      <c r="E21" s="184" t="s">
        <v>379</v>
      </c>
      <c r="F21" s="184" t="s">
        <v>388</v>
      </c>
      <c r="G21" s="184" t="s">
        <v>401</v>
      </c>
      <c r="H21" s="184" t="s">
        <v>402</v>
      </c>
      <c r="I21" s="184" t="s">
        <v>382</v>
      </c>
      <c r="J21" s="184" t="s">
        <v>403</v>
      </c>
      <c r="K21" s="184" t="s">
        <v>385</v>
      </c>
      <c r="L21" s="187" t="s">
        <v>391</v>
      </c>
      <c r="M21" s="181"/>
      <c r="N21" s="181"/>
      <c r="O21" s="154"/>
      <c r="P21" s="154"/>
      <c r="Q21" s="154"/>
      <c r="R21" s="154"/>
      <c r="S21" s="154"/>
      <c r="T21" s="154"/>
      <c r="U21" s="154"/>
      <c r="V21" s="154"/>
      <c r="W21" s="154"/>
      <c r="X21" s="152"/>
      <c r="Y21" s="152"/>
      <c r="Z21" s="152"/>
    </row>
    <row r="22" spans="1:26" ht="24" customHeight="1" x14ac:dyDescent="0.15">
      <c r="A22" s="326" t="s">
        <v>234</v>
      </c>
      <c r="B22" s="212" t="s">
        <v>371</v>
      </c>
      <c r="C22" s="212" t="s">
        <v>372</v>
      </c>
      <c r="D22" s="216" t="s">
        <v>396</v>
      </c>
      <c r="E22" s="213" t="s">
        <v>373</v>
      </c>
      <c r="F22" s="218" t="s">
        <v>399</v>
      </c>
      <c r="G22" s="213" t="s">
        <v>392</v>
      </c>
      <c r="H22" s="215" t="s">
        <v>381</v>
      </c>
      <c r="I22" s="213" t="s">
        <v>387</v>
      </c>
      <c r="J22" s="219" t="s">
        <v>400</v>
      </c>
      <c r="K22" s="217" t="s">
        <v>375</v>
      </c>
      <c r="L22" s="181"/>
      <c r="M22" s="181"/>
      <c r="N22" s="181"/>
      <c r="O22" s="154"/>
      <c r="P22" s="154"/>
      <c r="Q22" s="154"/>
      <c r="R22" s="154"/>
      <c r="S22" s="154"/>
      <c r="T22" s="154"/>
      <c r="U22" s="154"/>
      <c r="V22" s="154"/>
      <c r="W22" s="152"/>
      <c r="X22" s="152"/>
      <c r="Y22" s="152"/>
      <c r="Z22" s="152"/>
    </row>
    <row r="23" spans="1:26" ht="24" customHeight="1" x14ac:dyDescent="0.15">
      <c r="A23" s="326"/>
      <c r="B23" s="184" t="s">
        <v>376</v>
      </c>
      <c r="C23" s="184" t="s">
        <v>377</v>
      </c>
      <c r="D23" s="184" t="s">
        <v>397</v>
      </c>
      <c r="E23" s="184" t="s">
        <v>404</v>
      </c>
      <c r="F23" s="184" t="s">
        <v>401</v>
      </c>
      <c r="G23" s="184" t="s">
        <v>405</v>
      </c>
      <c r="H23" s="184" t="s">
        <v>382</v>
      </c>
      <c r="I23" s="184" t="s">
        <v>403</v>
      </c>
      <c r="J23" s="184" t="s">
        <v>385</v>
      </c>
      <c r="K23" s="184" t="s">
        <v>391</v>
      </c>
      <c r="L23" s="181"/>
      <c r="M23" s="181"/>
      <c r="N23" s="181"/>
      <c r="O23" s="154"/>
      <c r="P23" s="154"/>
      <c r="Q23" s="154"/>
      <c r="R23" s="154"/>
      <c r="S23" s="154"/>
      <c r="T23" s="154"/>
      <c r="U23" s="154"/>
      <c r="V23" s="154"/>
      <c r="W23" s="152"/>
      <c r="X23" s="152"/>
      <c r="Y23" s="152"/>
      <c r="Z23" s="152"/>
    </row>
    <row r="24" spans="1:26" ht="24" customHeight="1" x14ac:dyDescent="0.15">
      <c r="A24" s="326" t="s">
        <v>227</v>
      </c>
      <c r="B24" s="212" t="s">
        <v>371</v>
      </c>
      <c r="C24" s="212" t="s">
        <v>372</v>
      </c>
      <c r="D24" s="216" t="s">
        <v>396</v>
      </c>
      <c r="E24" s="213" t="s">
        <v>373</v>
      </c>
      <c r="F24" s="212" t="s">
        <v>374</v>
      </c>
      <c r="G24" s="213" t="s">
        <v>387</v>
      </c>
      <c r="H24" s="218" t="s">
        <v>399</v>
      </c>
      <c r="I24" s="213" t="s">
        <v>392</v>
      </c>
      <c r="J24" s="215" t="s">
        <v>381</v>
      </c>
      <c r="K24" s="213" t="s">
        <v>387</v>
      </c>
      <c r="L24" s="210" t="s">
        <v>400</v>
      </c>
      <c r="M24" s="180" t="s">
        <v>375</v>
      </c>
      <c r="N24" s="181"/>
      <c r="O24" s="154"/>
      <c r="P24" s="154"/>
      <c r="Q24" s="154"/>
      <c r="R24" s="154"/>
      <c r="S24" s="154"/>
      <c r="T24" s="154"/>
      <c r="U24" s="154"/>
      <c r="V24" s="154"/>
      <c r="W24" s="152"/>
      <c r="X24" s="152"/>
      <c r="Y24" s="152"/>
      <c r="Z24" s="152"/>
    </row>
    <row r="25" spans="1:26" ht="24" customHeight="1" x14ac:dyDescent="0.15">
      <c r="A25" s="326"/>
      <c r="B25" s="184" t="s">
        <v>376</v>
      </c>
      <c r="C25" s="184" t="s">
        <v>377</v>
      </c>
      <c r="D25" s="184" t="s">
        <v>397</v>
      </c>
      <c r="E25" s="184" t="s">
        <v>404</v>
      </c>
      <c r="F25" s="184" t="s">
        <v>379</v>
      </c>
      <c r="G25" s="184" t="s">
        <v>388</v>
      </c>
      <c r="H25" s="184" t="s">
        <v>401</v>
      </c>
      <c r="I25" s="184" t="s">
        <v>402</v>
      </c>
      <c r="J25" s="184" t="s">
        <v>382</v>
      </c>
      <c r="K25" s="184" t="s">
        <v>406</v>
      </c>
      <c r="L25" s="186" t="s">
        <v>385</v>
      </c>
      <c r="M25" s="182" t="s">
        <v>391</v>
      </c>
      <c r="N25" s="154"/>
      <c r="O25" s="154"/>
      <c r="P25" s="154"/>
      <c r="Q25" s="154"/>
      <c r="R25" s="154"/>
      <c r="S25" s="154"/>
      <c r="T25" s="154"/>
      <c r="U25" s="154"/>
      <c r="V25" s="154"/>
      <c r="W25" s="152"/>
      <c r="X25" s="152"/>
      <c r="Y25" s="152"/>
      <c r="Z25" s="152"/>
    </row>
    <row r="26" spans="1:26" ht="24" customHeight="1" x14ac:dyDescent="0.15">
      <c r="A26" s="156"/>
      <c r="B26" s="157"/>
      <c r="C26" s="157"/>
      <c r="D26" s="152"/>
      <c r="E26" s="157"/>
      <c r="F26" s="157"/>
      <c r="G26" s="157"/>
      <c r="H26" s="157"/>
      <c r="I26" s="157"/>
      <c r="J26" s="157"/>
      <c r="K26" s="157"/>
      <c r="L26" s="157"/>
      <c r="M26" s="157"/>
      <c r="N26" s="157"/>
      <c r="O26" s="154"/>
      <c r="P26" s="154"/>
      <c r="Q26" s="154"/>
      <c r="R26" s="154"/>
      <c r="S26" s="154"/>
      <c r="T26" s="154"/>
      <c r="U26" s="154"/>
      <c r="V26" s="154"/>
      <c r="W26" s="154"/>
      <c r="X26" s="152"/>
      <c r="Y26" s="152"/>
      <c r="Z26" s="152"/>
    </row>
    <row r="27" spans="1:26" ht="24" customHeight="1" x14ac:dyDescent="0.15">
      <c r="A27" s="156"/>
      <c r="B27" s="157"/>
      <c r="C27" s="157"/>
      <c r="D27" s="152"/>
      <c r="E27" s="157"/>
      <c r="F27" s="157"/>
      <c r="G27" s="157"/>
      <c r="H27" s="157"/>
      <c r="I27" s="157"/>
      <c r="J27" s="158"/>
      <c r="L27" s="157"/>
      <c r="M27" s="157"/>
      <c r="N27" s="157"/>
      <c r="O27" s="154"/>
      <c r="P27" s="154"/>
      <c r="Q27" s="154"/>
      <c r="R27" s="154"/>
      <c r="S27" s="154"/>
      <c r="T27" s="154"/>
      <c r="U27" s="154"/>
      <c r="V27" s="154"/>
      <c r="W27" s="154"/>
      <c r="X27" s="152"/>
      <c r="Y27" s="152"/>
      <c r="Z27" s="152"/>
    </row>
    <row r="28" spans="1:26" ht="24" customHeight="1" x14ac:dyDescent="0.15">
      <c r="A28" s="156"/>
      <c r="B28" s="157"/>
      <c r="C28" s="157"/>
      <c r="D28" s="152"/>
      <c r="E28" s="157"/>
      <c r="F28" s="157"/>
      <c r="G28" s="157"/>
      <c r="H28" s="157"/>
      <c r="I28" s="157"/>
      <c r="J28" s="157"/>
      <c r="K28" s="157"/>
      <c r="L28" s="157"/>
      <c r="M28" s="157"/>
      <c r="N28" s="157"/>
      <c r="O28" s="154"/>
      <c r="P28" s="154"/>
      <c r="Q28" s="154"/>
      <c r="R28" s="154"/>
      <c r="S28" s="154"/>
      <c r="T28" s="154"/>
      <c r="U28" s="154"/>
      <c r="V28" s="154"/>
      <c r="W28" s="154"/>
      <c r="X28" s="152"/>
      <c r="Y28" s="152"/>
      <c r="Z28" s="152"/>
    </row>
    <row r="29" spans="1:26" ht="24" customHeight="1" x14ac:dyDescent="0.15">
      <c r="A29" s="156"/>
      <c r="B29" s="157"/>
      <c r="C29" s="157"/>
      <c r="D29" s="157"/>
      <c r="E29" s="157"/>
      <c r="F29" s="157"/>
      <c r="G29" s="157"/>
      <c r="H29" s="157"/>
      <c r="I29" s="157"/>
      <c r="J29" s="157"/>
      <c r="K29" s="157"/>
      <c r="L29" s="157"/>
      <c r="M29" s="157"/>
      <c r="N29" s="157"/>
      <c r="O29" s="154"/>
      <c r="P29" s="154"/>
      <c r="Q29" s="154"/>
      <c r="R29" s="154"/>
      <c r="S29" s="154"/>
      <c r="T29" s="154"/>
      <c r="U29" s="154"/>
      <c r="V29" s="154"/>
      <c r="W29" s="154"/>
      <c r="X29" s="152"/>
      <c r="Y29" s="152"/>
      <c r="Z29" s="152"/>
    </row>
    <row r="30" spans="1:26" ht="24" customHeight="1" x14ac:dyDescent="0.15">
      <c r="A30" s="156"/>
      <c r="B30" s="157"/>
      <c r="C30" s="157"/>
      <c r="D30" s="157"/>
      <c r="E30" s="157"/>
      <c r="F30" s="157"/>
      <c r="G30" s="157"/>
      <c r="H30" s="157"/>
      <c r="I30" s="157"/>
      <c r="J30" s="157"/>
      <c r="K30" s="157"/>
      <c r="L30" s="157"/>
      <c r="M30" s="157"/>
      <c r="N30" s="157"/>
      <c r="O30" s="154"/>
      <c r="P30" s="154"/>
      <c r="Q30" s="154"/>
      <c r="R30" s="154"/>
      <c r="S30" s="154"/>
      <c r="T30" s="154"/>
      <c r="U30" s="154"/>
      <c r="V30" s="154"/>
      <c r="W30" s="154"/>
      <c r="X30" s="152"/>
      <c r="Y30" s="152"/>
      <c r="Z30" s="152"/>
    </row>
    <row r="31" spans="1:26" ht="24" customHeight="1" x14ac:dyDescent="0.15">
      <c r="A31" s="156"/>
      <c r="B31" s="157"/>
      <c r="C31" s="157"/>
      <c r="D31" s="157"/>
      <c r="E31" s="157"/>
      <c r="F31" s="157"/>
      <c r="G31" s="157"/>
      <c r="H31" s="157"/>
      <c r="I31" s="157"/>
      <c r="J31" s="157"/>
      <c r="K31" s="157"/>
      <c r="L31" s="157"/>
      <c r="M31" s="157"/>
      <c r="N31" s="157"/>
      <c r="O31" s="154"/>
      <c r="P31" s="154"/>
      <c r="Q31" s="154"/>
      <c r="R31" s="154"/>
      <c r="S31" s="154"/>
      <c r="T31" s="154"/>
      <c r="U31" s="154"/>
      <c r="V31" s="154"/>
      <c r="W31" s="154"/>
      <c r="X31" s="152"/>
      <c r="Y31" s="152"/>
      <c r="Z31" s="152"/>
    </row>
    <row r="32" spans="1:26" ht="24" customHeight="1" x14ac:dyDescent="0.15">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ht="24" customHeight="1" x14ac:dyDescent="0.15">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ht="24" customHeight="1" x14ac:dyDescent="0.15">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ht="24" customHeight="1" x14ac:dyDescent="0.15">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ht="24" customHeight="1" x14ac:dyDescent="0.15">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ht="24" customHeight="1" x14ac:dyDescent="0.15">
      <c r="A37" s="151"/>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ht="24" customHeight="1" x14ac:dyDescent="0.15">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ht="24" customHeight="1" x14ac:dyDescent="0.15">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ht="24" customHeight="1" x14ac:dyDescent="0.15">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24" customHeight="1" x14ac:dyDescent="0.15">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ht="24" customHeight="1" x14ac:dyDescent="0.15">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ht="24" customHeight="1" x14ac:dyDescent="0.15">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ht="24" customHeight="1" x14ac:dyDescent="0.15">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24" customHeight="1" x14ac:dyDescent="0.15">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24" customHeight="1" x14ac:dyDescent="0.15">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24" customHeight="1" x14ac:dyDescent="0.15">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24" customHeight="1" x14ac:dyDescent="0.15">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24" customHeight="1" x14ac:dyDescent="0.15">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24" customHeight="1" x14ac:dyDescent="0.15">
      <c r="A50" s="15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24" customHeight="1" x14ac:dyDescent="0.15">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24" customHeight="1" x14ac:dyDescent="0.15">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24" customHeight="1" x14ac:dyDescent="0.15">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24" customHeight="1" x14ac:dyDescent="0.15">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24" customHeight="1" x14ac:dyDescent="0.15">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24" customHeight="1" x14ac:dyDescent="0.15">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24" customHeight="1" x14ac:dyDescent="0.15">
      <c r="A57" s="15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24" customHeight="1" x14ac:dyDescent="0.15">
      <c r="A58" s="151"/>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24" customHeight="1" x14ac:dyDescent="0.15">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24" customHeight="1" x14ac:dyDescent="0.15">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24" customHeight="1" x14ac:dyDescent="0.15">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24" customHeight="1" x14ac:dyDescent="0.15">
      <c r="A62" s="15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24" customHeight="1" x14ac:dyDescent="0.15">
      <c r="A63" s="151"/>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24" customHeight="1" x14ac:dyDescent="0.15">
      <c r="A64" s="151"/>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24" customHeight="1" x14ac:dyDescent="0.15">
      <c r="A65" s="151"/>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24" customHeight="1" x14ac:dyDescent="0.15">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24" customHeight="1" x14ac:dyDescent="0.15">
      <c r="A67" s="15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24" customHeight="1" x14ac:dyDescent="0.15">
      <c r="A68" s="15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24" customHeight="1" x14ac:dyDescent="0.15">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24" customHeight="1" x14ac:dyDescent="0.15">
      <c r="A70" s="151"/>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24" customHeight="1" x14ac:dyDescent="0.15">
      <c r="A71" s="151"/>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24" customHeight="1" x14ac:dyDescent="0.15">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24" customHeight="1" x14ac:dyDescent="0.15">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24" customHeight="1" x14ac:dyDescent="0.15">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24" customHeight="1" x14ac:dyDescent="0.15">
      <c r="A75" s="151"/>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24" customHeight="1" x14ac:dyDescent="0.15">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24" customHeight="1" x14ac:dyDescent="0.15">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24" customHeight="1" x14ac:dyDescent="0.15">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24" customHeight="1" x14ac:dyDescent="0.15">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24" customHeight="1" x14ac:dyDescent="0.15">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24" customHeight="1" x14ac:dyDescent="0.15">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24" customHeight="1" x14ac:dyDescent="0.15">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24" customHeight="1" x14ac:dyDescent="0.15">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24" customHeight="1" x14ac:dyDescent="0.15">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24" customHeight="1" x14ac:dyDescent="0.15">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24" customHeight="1" x14ac:dyDescent="0.15">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24" customHeight="1" x14ac:dyDescent="0.15">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24" customHeight="1" x14ac:dyDescent="0.15">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24" customHeight="1" x14ac:dyDescent="0.15">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24" customHeight="1" x14ac:dyDescent="0.15">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24" customHeight="1" x14ac:dyDescent="0.15">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24" customHeight="1" x14ac:dyDescent="0.15">
      <c r="A92" s="151"/>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24" customHeight="1" x14ac:dyDescent="0.15">
      <c r="A93" s="151"/>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24" customHeight="1" x14ac:dyDescent="0.15">
      <c r="A94" s="151"/>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24" customHeight="1" x14ac:dyDescent="0.15">
      <c r="A95" s="151"/>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24" customHeight="1" x14ac:dyDescent="0.15">
      <c r="A96" s="151"/>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24" customHeight="1" x14ac:dyDescent="0.15">
      <c r="A97" s="151"/>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24" customHeight="1" x14ac:dyDescent="0.15">
      <c r="A98" s="15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24" customHeight="1" x14ac:dyDescent="0.15">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24" customHeight="1" x14ac:dyDescent="0.15">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24" customHeight="1" x14ac:dyDescent="0.15">
      <c r="A101" s="151"/>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24" customHeight="1" x14ac:dyDescent="0.15">
      <c r="A102" s="151"/>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24" customHeight="1" x14ac:dyDescent="0.15">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24" customHeight="1" x14ac:dyDescent="0.15">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24" customHeight="1" x14ac:dyDescent="0.15">
      <c r="A105" s="151"/>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24" customHeight="1" x14ac:dyDescent="0.15">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24" customHeight="1" x14ac:dyDescent="0.15">
      <c r="A107" s="151"/>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24" customHeight="1" x14ac:dyDescent="0.15">
      <c r="A108" s="151"/>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24" customHeight="1" x14ac:dyDescent="0.15">
      <c r="A109" s="151"/>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24" customHeight="1" x14ac:dyDescent="0.15">
      <c r="A110" s="151"/>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24" customHeight="1" x14ac:dyDescent="0.15">
      <c r="A111" s="15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24" customHeight="1" x14ac:dyDescent="0.15">
      <c r="A112" s="15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24" customHeight="1" x14ac:dyDescent="0.15">
      <c r="A113" s="151"/>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24" customHeight="1" x14ac:dyDescent="0.15">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24" customHeight="1" x14ac:dyDescent="0.15">
      <c r="A115" s="151"/>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24" customHeight="1" x14ac:dyDescent="0.15">
      <c r="A116" s="151"/>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24" customHeight="1" x14ac:dyDescent="0.15">
      <c r="A117" s="15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24" customHeight="1" x14ac:dyDescent="0.15">
      <c r="A118" s="151"/>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24" customHeight="1" x14ac:dyDescent="0.15">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24" customHeight="1" x14ac:dyDescent="0.15">
      <c r="A120" s="151"/>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24" customHeight="1" x14ac:dyDescent="0.15">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24" customHeight="1" x14ac:dyDescent="0.15">
      <c r="A122" s="151"/>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24" customHeight="1" x14ac:dyDescent="0.15">
      <c r="A123" s="151"/>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24" customHeight="1" x14ac:dyDescent="0.15">
      <c r="A124" s="151"/>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24" customHeight="1" x14ac:dyDescent="0.15">
      <c r="A125" s="151"/>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24" customHeight="1" x14ac:dyDescent="0.15">
      <c r="A126" s="151"/>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24" customHeight="1" x14ac:dyDescent="0.15">
      <c r="A127" s="151"/>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24" customHeight="1" x14ac:dyDescent="0.15">
      <c r="A128" s="151"/>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24" customHeight="1" x14ac:dyDescent="0.15">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24" customHeight="1" x14ac:dyDescent="0.15">
      <c r="A130" s="151"/>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24" customHeight="1" x14ac:dyDescent="0.15">
      <c r="A131" s="151"/>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24" customHeight="1" x14ac:dyDescent="0.15">
      <c r="A132" s="151"/>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24" customHeight="1" x14ac:dyDescent="0.15">
      <c r="A133" s="151"/>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24" customHeight="1" x14ac:dyDescent="0.15">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24" customHeight="1" x14ac:dyDescent="0.15">
      <c r="A135" s="151"/>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24" customHeight="1" x14ac:dyDescent="0.15">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24" customHeight="1" x14ac:dyDescent="0.15">
      <c r="A137" s="151"/>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24" customHeight="1" x14ac:dyDescent="0.15">
      <c r="A138" s="151"/>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24" customHeight="1" x14ac:dyDescent="0.15">
      <c r="A139" s="151"/>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24" customHeight="1" x14ac:dyDescent="0.15">
      <c r="A140" s="151"/>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24" customHeight="1" x14ac:dyDescent="0.15">
      <c r="A141" s="151"/>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24" customHeight="1" x14ac:dyDescent="0.15">
      <c r="A142" s="151"/>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24" customHeight="1" x14ac:dyDescent="0.15">
      <c r="A143" s="151"/>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24" customHeight="1" x14ac:dyDescent="0.15">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24" customHeight="1" x14ac:dyDescent="0.15">
      <c r="A145" s="151"/>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24" customHeight="1" x14ac:dyDescent="0.15">
      <c r="A146" s="151"/>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24" customHeight="1" x14ac:dyDescent="0.15">
      <c r="A147" s="151"/>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24" customHeight="1" x14ac:dyDescent="0.15">
      <c r="A148" s="151"/>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24" customHeight="1" x14ac:dyDescent="0.15">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24" customHeight="1" x14ac:dyDescent="0.15">
      <c r="A150" s="151"/>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24" customHeight="1" x14ac:dyDescent="0.15">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24" customHeight="1" x14ac:dyDescent="0.15">
      <c r="A152" s="151"/>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24" customHeight="1" x14ac:dyDescent="0.15">
      <c r="A153" s="151"/>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24" customHeight="1" x14ac:dyDescent="0.15">
      <c r="A154" s="151"/>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24" customHeight="1" x14ac:dyDescent="0.15">
      <c r="A155" s="151"/>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24" customHeight="1" x14ac:dyDescent="0.15">
      <c r="A156" s="151"/>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24" customHeight="1" x14ac:dyDescent="0.15">
      <c r="A157" s="151"/>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24" customHeight="1" x14ac:dyDescent="0.15">
      <c r="A158" s="151"/>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24" customHeight="1" x14ac:dyDescent="0.15">
      <c r="A159" s="151"/>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24" customHeight="1" x14ac:dyDescent="0.15">
      <c r="A160" s="151"/>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24" customHeight="1" x14ac:dyDescent="0.15">
      <c r="A161" s="151"/>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24" customHeight="1" x14ac:dyDescent="0.15">
      <c r="A162" s="151"/>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24" customHeight="1" x14ac:dyDescent="0.15">
      <c r="A163" s="151"/>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24" customHeight="1" x14ac:dyDescent="0.15">
      <c r="A164" s="151"/>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24" customHeight="1" x14ac:dyDescent="0.15">
      <c r="A165" s="151"/>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24" customHeight="1" x14ac:dyDescent="0.15">
      <c r="A166" s="151"/>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24" customHeight="1" x14ac:dyDescent="0.15">
      <c r="A167" s="151"/>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24" customHeight="1" x14ac:dyDescent="0.15">
      <c r="A168" s="151"/>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24" customHeight="1" x14ac:dyDescent="0.15">
      <c r="A169" s="151"/>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24" customHeight="1" x14ac:dyDescent="0.15">
      <c r="A170" s="151"/>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24" customHeight="1" x14ac:dyDescent="0.15">
      <c r="A171" s="151"/>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24" customHeight="1" x14ac:dyDescent="0.15">
      <c r="A172" s="151"/>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24" customHeight="1" x14ac:dyDescent="0.15">
      <c r="A173" s="151"/>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24" customHeight="1" x14ac:dyDescent="0.15">
      <c r="A174" s="151"/>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24" customHeight="1" x14ac:dyDescent="0.15">
      <c r="A175" s="151"/>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24" customHeight="1" x14ac:dyDescent="0.15">
      <c r="A176" s="151"/>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24" customHeight="1" x14ac:dyDescent="0.15">
      <c r="A177" s="151"/>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24" customHeight="1" x14ac:dyDescent="0.15">
      <c r="A178" s="151"/>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24" customHeight="1" x14ac:dyDescent="0.15">
      <c r="A179" s="151"/>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24" customHeight="1" x14ac:dyDescent="0.15">
      <c r="A180" s="151"/>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24" customHeight="1" x14ac:dyDescent="0.15">
      <c r="A181" s="151"/>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24" customHeight="1" x14ac:dyDescent="0.15">
      <c r="A182" s="151"/>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24" customHeight="1" x14ac:dyDescent="0.15">
      <c r="A183" s="151"/>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24" customHeight="1" x14ac:dyDescent="0.15">
      <c r="A184" s="151"/>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24" customHeight="1" x14ac:dyDescent="0.15">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24" customHeight="1" x14ac:dyDescent="0.15">
      <c r="A186" s="151"/>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24" customHeight="1" x14ac:dyDescent="0.15">
      <c r="A187" s="151"/>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24" customHeight="1" x14ac:dyDescent="0.15">
      <c r="A188" s="151"/>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24" customHeight="1" x14ac:dyDescent="0.15">
      <c r="A189" s="151"/>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24" customHeight="1" x14ac:dyDescent="0.15">
      <c r="A190" s="151"/>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24" customHeight="1" x14ac:dyDescent="0.15">
      <c r="A191" s="151"/>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24" customHeight="1" x14ac:dyDescent="0.15">
      <c r="A192" s="151"/>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24" customHeight="1" x14ac:dyDescent="0.15">
      <c r="A193" s="151"/>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24" customHeight="1" x14ac:dyDescent="0.15">
      <c r="A194" s="151"/>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24" customHeight="1" x14ac:dyDescent="0.15">
      <c r="A195" s="151"/>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24" customHeight="1" x14ac:dyDescent="0.15">
      <c r="A196" s="151"/>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24" customHeight="1" x14ac:dyDescent="0.15">
      <c r="A197" s="151"/>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24" customHeight="1" x14ac:dyDescent="0.15">
      <c r="A198" s="151"/>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24" customHeight="1" x14ac:dyDescent="0.15">
      <c r="A199" s="151"/>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24" customHeight="1" x14ac:dyDescent="0.15">
      <c r="A200" s="151"/>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24" customHeight="1" x14ac:dyDescent="0.15">
      <c r="A201" s="151"/>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24" customHeight="1" x14ac:dyDescent="0.15">
      <c r="A202" s="151"/>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24" customHeight="1" x14ac:dyDescent="0.15">
      <c r="A203" s="151"/>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24" customHeight="1" x14ac:dyDescent="0.15">
      <c r="A204" s="151"/>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24" customHeight="1" x14ac:dyDescent="0.15">
      <c r="A205" s="151"/>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24" customHeight="1" x14ac:dyDescent="0.15">
      <c r="A206" s="151"/>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24" customHeight="1" x14ac:dyDescent="0.15">
      <c r="A207" s="151"/>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24" customHeight="1" x14ac:dyDescent="0.15">
      <c r="A208" s="151"/>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24" customHeight="1" x14ac:dyDescent="0.15">
      <c r="A209" s="151"/>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24" customHeight="1" x14ac:dyDescent="0.15">
      <c r="A210" s="151"/>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24" customHeight="1" x14ac:dyDescent="0.15">
      <c r="A211" s="151"/>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24" customHeight="1" x14ac:dyDescent="0.15">
      <c r="A212" s="151"/>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24" customHeight="1" x14ac:dyDescent="0.15">
      <c r="A213" s="151"/>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24" customHeight="1" x14ac:dyDescent="0.15">
      <c r="A214" s="151"/>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24" customHeight="1" x14ac:dyDescent="0.15">
      <c r="A215" s="151"/>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24" customHeight="1" x14ac:dyDescent="0.15">
      <c r="A216" s="151"/>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24" customHeight="1" x14ac:dyDescent="0.15">
      <c r="A217" s="151"/>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24" customHeight="1" x14ac:dyDescent="0.15">
      <c r="A218" s="151"/>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24" customHeight="1" x14ac:dyDescent="0.15">
      <c r="A219" s="151"/>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24" customHeight="1" x14ac:dyDescent="0.15">
      <c r="A220" s="151"/>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24" customHeight="1" x14ac:dyDescent="0.15">
      <c r="A221" s="151"/>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24" customHeight="1" x14ac:dyDescent="0.15">
      <c r="A222" s="151"/>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24" customHeight="1" x14ac:dyDescent="0.15">
      <c r="A223" s="151"/>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24" customHeight="1" x14ac:dyDescent="0.15">
      <c r="A224" s="151"/>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24" customHeight="1" x14ac:dyDescent="0.15">
      <c r="A225" s="15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24" customHeight="1" x14ac:dyDescent="0.15">
      <c r="A226" s="151"/>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24" customHeight="1" x14ac:dyDescent="0.15">
      <c r="A227" s="151"/>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24" customHeight="1" x14ac:dyDescent="0.15">
      <c r="A228" s="151"/>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24" customHeight="1" x14ac:dyDescent="0.15">
      <c r="A229" s="151"/>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24" customHeight="1" x14ac:dyDescent="0.15">
      <c r="A230" s="151"/>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24" customHeight="1" x14ac:dyDescent="0.15">
      <c r="A231" s="151"/>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24" customHeight="1" x14ac:dyDescent="0.15">
      <c r="A232" s="151"/>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24" customHeight="1" x14ac:dyDescent="0.15">
      <c r="A233" s="151"/>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24" customHeight="1" x14ac:dyDescent="0.15">
      <c r="A234" s="151"/>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24" customHeight="1" x14ac:dyDescent="0.15">
      <c r="A235" s="151"/>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24" customHeight="1" x14ac:dyDescent="0.15">
      <c r="A236" s="151"/>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24" customHeight="1" x14ac:dyDescent="0.15">
      <c r="A237" s="151"/>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24" customHeight="1" x14ac:dyDescent="0.15">
      <c r="A238" s="151"/>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24" customHeight="1" x14ac:dyDescent="0.15">
      <c r="A239" s="151"/>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24" customHeight="1" x14ac:dyDescent="0.15">
      <c r="A240" s="151"/>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24" customHeight="1" x14ac:dyDescent="0.15">
      <c r="A241" s="151"/>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24" customHeight="1" x14ac:dyDescent="0.15">
      <c r="A242" s="151"/>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24" customHeight="1" x14ac:dyDescent="0.15">
      <c r="A243" s="151"/>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24" customHeight="1" x14ac:dyDescent="0.15">
      <c r="A244" s="151"/>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24" customHeight="1" x14ac:dyDescent="0.15">
      <c r="A245" s="151"/>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24" customHeight="1" x14ac:dyDescent="0.15">
      <c r="A246" s="151"/>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24" customHeight="1" x14ac:dyDescent="0.15">
      <c r="A247" s="151"/>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24" customHeight="1" x14ac:dyDescent="0.15">
      <c r="A248" s="151"/>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24" customHeight="1" x14ac:dyDescent="0.15">
      <c r="A249" s="151"/>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24" customHeight="1" x14ac:dyDescent="0.15">
      <c r="A250" s="151"/>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24" customHeight="1" x14ac:dyDescent="0.15">
      <c r="A251" s="151"/>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24" customHeight="1" x14ac:dyDescent="0.15">
      <c r="A252" s="151"/>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24" customHeight="1" x14ac:dyDescent="0.15">
      <c r="A253" s="151"/>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24" customHeight="1" x14ac:dyDescent="0.15">
      <c r="A254" s="151"/>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24" customHeight="1" x14ac:dyDescent="0.15">
      <c r="A255" s="151"/>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24" customHeight="1" x14ac:dyDescent="0.15">
      <c r="A256" s="151"/>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24" customHeight="1" x14ac:dyDescent="0.15">
      <c r="A257" s="151"/>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24" customHeight="1" x14ac:dyDescent="0.15">
      <c r="A258" s="151"/>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24" customHeight="1" x14ac:dyDescent="0.15">
      <c r="A259" s="151"/>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24" customHeight="1" x14ac:dyDescent="0.15">
      <c r="A260" s="151"/>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24" customHeight="1" x14ac:dyDescent="0.15">
      <c r="A261" s="151"/>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24" customHeight="1" x14ac:dyDescent="0.15">
      <c r="A262" s="151"/>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24" customHeight="1" x14ac:dyDescent="0.15">
      <c r="A263" s="151"/>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24" customHeight="1" x14ac:dyDescent="0.15">
      <c r="A264" s="151"/>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24" customHeight="1" x14ac:dyDescent="0.15">
      <c r="A265" s="151"/>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24" customHeight="1" x14ac:dyDescent="0.15">
      <c r="A266" s="151"/>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24" customHeight="1" x14ac:dyDescent="0.15">
      <c r="A267" s="151"/>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24" customHeight="1" x14ac:dyDescent="0.15">
      <c r="A268" s="151"/>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24" customHeight="1" x14ac:dyDescent="0.15">
      <c r="A269" s="151"/>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24" customHeight="1" x14ac:dyDescent="0.15">
      <c r="A270" s="151"/>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24" customHeight="1" x14ac:dyDescent="0.15">
      <c r="A271" s="151"/>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24" customHeight="1" x14ac:dyDescent="0.15">
      <c r="A272" s="151"/>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24" customHeight="1" x14ac:dyDescent="0.15">
      <c r="A273" s="151"/>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24" customHeight="1" x14ac:dyDescent="0.15">
      <c r="A274" s="151"/>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24" customHeight="1" x14ac:dyDescent="0.15">
      <c r="A275" s="151"/>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24" customHeight="1" x14ac:dyDescent="0.15">
      <c r="A276" s="151"/>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24" customHeight="1" x14ac:dyDescent="0.15">
      <c r="A277" s="151"/>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24" customHeight="1" x14ac:dyDescent="0.15">
      <c r="A278" s="151"/>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24" customHeight="1" x14ac:dyDescent="0.15">
      <c r="A279" s="151"/>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24" customHeight="1" x14ac:dyDescent="0.15">
      <c r="A280" s="151"/>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24" customHeight="1" x14ac:dyDescent="0.15">
      <c r="A281" s="151"/>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24" customHeight="1" x14ac:dyDescent="0.15">
      <c r="A282" s="151"/>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24" customHeight="1" x14ac:dyDescent="0.15">
      <c r="A283" s="151"/>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24" customHeight="1" x14ac:dyDescent="0.15">
      <c r="A284" s="151"/>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24" customHeight="1" x14ac:dyDescent="0.15">
      <c r="A285" s="151"/>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24" customHeight="1" x14ac:dyDescent="0.15">
      <c r="A286" s="151"/>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24" customHeight="1" x14ac:dyDescent="0.15">
      <c r="A287" s="151"/>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24" customHeight="1" x14ac:dyDescent="0.15">
      <c r="A288" s="151"/>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24" customHeight="1" x14ac:dyDescent="0.15">
      <c r="A289" s="151"/>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24" customHeight="1" x14ac:dyDescent="0.15">
      <c r="A290" s="151"/>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24" customHeight="1" x14ac:dyDescent="0.15">
      <c r="A291" s="151"/>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24" customHeight="1" x14ac:dyDescent="0.15">
      <c r="A292" s="151"/>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24" customHeight="1" x14ac:dyDescent="0.15">
      <c r="A293" s="151"/>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24" customHeight="1" x14ac:dyDescent="0.15">
      <c r="A294" s="151"/>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24" customHeight="1" x14ac:dyDescent="0.15">
      <c r="A295" s="151"/>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24" customHeight="1" x14ac:dyDescent="0.15">
      <c r="A296" s="151"/>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24" customHeight="1" x14ac:dyDescent="0.15">
      <c r="A297" s="151"/>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24" customHeight="1" x14ac:dyDescent="0.15">
      <c r="A298" s="151"/>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24" customHeight="1" x14ac:dyDescent="0.15">
      <c r="A299" s="151"/>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24" customHeight="1" x14ac:dyDescent="0.15">
      <c r="A300" s="151"/>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24" customHeight="1" x14ac:dyDescent="0.15">
      <c r="A301" s="151"/>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24" customHeight="1" x14ac:dyDescent="0.15">
      <c r="A302" s="151"/>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24" customHeight="1" x14ac:dyDescent="0.15">
      <c r="A303" s="151"/>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24" customHeight="1" x14ac:dyDescent="0.15">
      <c r="A304" s="151"/>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24" customHeight="1" x14ac:dyDescent="0.15">
      <c r="A305" s="151"/>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24" customHeight="1" x14ac:dyDescent="0.15">
      <c r="A306" s="151"/>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24" customHeight="1" x14ac:dyDescent="0.15">
      <c r="A307" s="151"/>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24" customHeight="1" x14ac:dyDescent="0.15">
      <c r="A308" s="151"/>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24" customHeight="1" x14ac:dyDescent="0.15">
      <c r="A309" s="151"/>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24" customHeight="1" x14ac:dyDescent="0.15">
      <c r="A310" s="151"/>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24" customHeight="1" x14ac:dyDescent="0.15">
      <c r="A311" s="151"/>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24" customHeight="1" x14ac:dyDescent="0.15">
      <c r="A312" s="151"/>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24" customHeight="1" x14ac:dyDescent="0.15">
      <c r="A313" s="151"/>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24" customHeight="1" x14ac:dyDescent="0.15">
      <c r="A314" s="151"/>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24" customHeight="1" x14ac:dyDescent="0.15">
      <c r="A315" s="151"/>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24" customHeight="1" x14ac:dyDescent="0.15">
      <c r="A316" s="151"/>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24" customHeight="1" x14ac:dyDescent="0.15">
      <c r="A317" s="151"/>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24" customHeight="1" x14ac:dyDescent="0.15">
      <c r="A318" s="151"/>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24" customHeight="1" x14ac:dyDescent="0.15">
      <c r="A319" s="151"/>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24" customHeight="1" x14ac:dyDescent="0.15">
      <c r="A320" s="151"/>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24" customHeight="1" x14ac:dyDescent="0.15">
      <c r="A321" s="151"/>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24" customHeight="1" x14ac:dyDescent="0.15">
      <c r="A322" s="151"/>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24" customHeight="1" x14ac:dyDescent="0.15">
      <c r="A323" s="151"/>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24" customHeight="1" x14ac:dyDescent="0.15">
      <c r="A324" s="151"/>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24" customHeight="1" x14ac:dyDescent="0.15">
      <c r="A325" s="151"/>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24" customHeight="1" x14ac:dyDescent="0.15">
      <c r="A326" s="151"/>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24" customHeight="1" x14ac:dyDescent="0.15">
      <c r="A327" s="151"/>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24" customHeight="1" x14ac:dyDescent="0.15">
      <c r="A328" s="151"/>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24" customHeight="1" x14ac:dyDescent="0.15">
      <c r="A329" s="151"/>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24" customHeight="1" x14ac:dyDescent="0.15">
      <c r="A330" s="151"/>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24" customHeight="1" x14ac:dyDescent="0.15">
      <c r="A331" s="151"/>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24" customHeight="1" x14ac:dyDescent="0.15">
      <c r="A332" s="151"/>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24" customHeight="1" x14ac:dyDescent="0.15">
      <c r="A333" s="151"/>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24" customHeight="1" x14ac:dyDescent="0.15">
      <c r="A334" s="151"/>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24" customHeight="1" x14ac:dyDescent="0.15">
      <c r="A335" s="151"/>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24" customHeight="1" x14ac:dyDescent="0.15">
      <c r="A336" s="151"/>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24" customHeight="1" x14ac:dyDescent="0.15">
      <c r="A337" s="151"/>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24" customHeight="1" x14ac:dyDescent="0.15">
      <c r="A338" s="151"/>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24" customHeight="1" x14ac:dyDescent="0.15">
      <c r="A339" s="151"/>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24" customHeight="1" x14ac:dyDescent="0.15">
      <c r="A340" s="151"/>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24" customHeight="1" x14ac:dyDescent="0.15">
      <c r="A341" s="151"/>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24" customHeight="1" x14ac:dyDescent="0.15">
      <c r="A342" s="151"/>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24" customHeight="1" x14ac:dyDescent="0.15">
      <c r="A343" s="151"/>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24" customHeight="1" x14ac:dyDescent="0.15">
      <c r="A344" s="151"/>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24" customHeight="1" x14ac:dyDescent="0.15">
      <c r="A345" s="151"/>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24" customHeight="1" x14ac:dyDescent="0.15">
      <c r="A346" s="151"/>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24" customHeight="1" x14ac:dyDescent="0.15">
      <c r="A347" s="151"/>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24" customHeight="1" x14ac:dyDescent="0.15">
      <c r="A348" s="151"/>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24" customHeight="1" x14ac:dyDescent="0.15">
      <c r="A349" s="151"/>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24" customHeight="1" x14ac:dyDescent="0.15">
      <c r="A350" s="151"/>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24" customHeight="1" x14ac:dyDescent="0.15">
      <c r="A351" s="151"/>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24" customHeight="1" x14ac:dyDescent="0.15">
      <c r="A352" s="151"/>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24" customHeight="1" x14ac:dyDescent="0.15">
      <c r="A353" s="151"/>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24" customHeight="1" x14ac:dyDescent="0.15">
      <c r="A354" s="151"/>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24" customHeight="1" x14ac:dyDescent="0.15">
      <c r="A355" s="151"/>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24" customHeight="1" x14ac:dyDescent="0.15">
      <c r="A356" s="151"/>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24" customHeight="1" x14ac:dyDescent="0.15">
      <c r="A357" s="151"/>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24" customHeight="1" x14ac:dyDescent="0.15">
      <c r="A358" s="151"/>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24" customHeight="1" x14ac:dyDescent="0.15">
      <c r="A359" s="151"/>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24" customHeight="1" x14ac:dyDescent="0.15">
      <c r="A360" s="151"/>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24" customHeight="1" x14ac:dyDescent="0.15">
      <c r="A361" s="151"/>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24" customHeight="1" x14ac:dyDescent="0.15">
      <c r="A362" s="151"/>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24" customHeight="1" x14ac:dyDescent="0.15">
      <c r="A363" s="151"/>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24" customHeight="1" x14ac:dyDescent="0.15">
      <c r="A364" s="151"/>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24" customHeight="1" x14ac:dyDescent="0.15">
      <c r="A365" s="151"/>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24" customHeight="1" x14ac:dyDescent="0.15">
      <c r="A366" s="151"/>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24" customHeight="1" x14ac:dyDescent="0.15">
      <c r="A367" s="151"/>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24" customHeight="1" x14ac:dyDescent="0.15">
      <c r="A368" s="151"/>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24" customHeight="1" x14ac:dyDescent="0.15">
      <c r="A369" s="151"/>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24" customHeight="1" x14ac:dyDescent="0.15">
      <c r="A370" s="151"/>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24" customHeight="1" x14ac:dyDescent="0.15">
      <c r="A371" s="151"/>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24" customHeight="1" x14ac:dyDescent="0.15">
      <c r="A372" s="151"/>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24" customHeight="1" x14ac:dyDescent="0.15">
      <c r="A373" s="151"/>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24" customHeight="1" x14ac:dyDescent="0.15">
      <c r="A374" s="151"/>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24" customHeight="1" x14ac:dyDescent="0.15">
      <c r="A375" s="151"/>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24" customHeight="1" x14ac:dyDescent="0.15">
      <c r="A376" s="151"/>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24" customHeight="1" x14ac:dyDescent="0.15">
      <c r="A377" s="151"/>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24" customHeight="1" x14ac:dyDescent="0.15">
      <c r="A378" s="151"/>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24" customHeight="1" x14ac:dyDescent="0.15">
      <c r="A379" s="151"/>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24" customHeight="1" x14ac:dyDescent="0.15">
      <c r="A380" s="151"/>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24" customHeight="1" x14ac:dyDescent="0.15">
      <c r="A381" s="151"/>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24" customHeight="1" x14ac:dyDescent="0.15">
      <c r="A382" s="151"/>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24" customHeight="1" x14ac:dyDescent="0.15">
      <c r="A383" s="151"/>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24" customHeight="1" x14ac:dyDescent="0.15">
      <c r="A384" s="151"/>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24" customHeight="1" x14ac:dyDescent="0.15">
      <c r="A385" s="151"/>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24" customHeight="1" x14ac:dyDescent="0.15">
      <c r="A386" s="151"/>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24" customHeight="1" x14ac:dyDescent="0.15">
      <c r="A387" s="151"/>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24" customHeight="1" x14ac:dyDescent="0.15">
      <c r="A388" s="151"/>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24" customHeight="1" x14ac:dyDescent="0.15">
      <c r="A389" s="151"/>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24" customHeight="1" x14ac:dyDescent="0.15">
      <c r="A390" s="151"/>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24" customHeight="1" x14ac:dyDescent="0.15">
      <c r="A391" s="151"/>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24" customHeight="1" x14ac:dyDescent="0.15">
      <c r="A392" s="151"/>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24" customHeight="1" x14ac:dyDescent="0.15">
      <c r="A393" s="151"/>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24" customHeight="1" x14ac:dyDescent="0.15">
      <c r="A394" s="151"/>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24" customHeight="1" x14ac:dyDescent="0.15">
      <c r="A395" s="151"/>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24" customHeight="1" x14ac:dyDescent="0.15">
      <c r="A396" s="151"/>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24" customHeight="1" x14ac:dyDescent="0.15">
      <c r="A397" s="151"/>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24" customHeight="1" x14ac:dyDescent="0.15">
      <c r="A398" s="151"/>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24" customHeight="1" x14ac:dyDescent="0.15">
      <c r="A399" s="151"/>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24" customHeight="1" x14ac:dyDescent="0.15">
      <c r="A400" s="151"/>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24" customHeight="1" x14ac:dyDescent="0.15">
      <c r="A401" s="151"/>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24" customHeight="1" x14ac:dyDescent="0.15">
      <c r="A402" s="151"/>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24" customHeight="1" x14ac:dyDescent="0.15">
      <c r="A403" s="151"/>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24" customHeight="1" x14ac:dyDescent="0.15">
      <c r="A404" s="151"/>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24" customHeight="1" x14ac:dyDescent="0.15">
      <c r="A405" s="151"/>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24" customHeight="1" x14ac:dyDescent="0.15">
      <c r="A406" s="151"/>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24" customHeight="1" x14ac:dyDescent="0.15">
      <c r="A407" s="151"/>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24" customHeight="1" x14ac:dyDescent="0.15">
      <c r="A408" s="151"/>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24" customHeight="1" x14ac:dyDescent="0.15">
      <c r="A409" s="151"/>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24" customHeight="1" x14ac:dyDescent="0.15">
      <c r="A410" s="151"/>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24" customHeight="1" x14ac:dyDescent="0.15">
      <c r="A411" s="151"/>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24" customHeight="1" x14ac:dyDescent="0.15">
      <c r="A412" s="151"/>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24" customHeight="1" x14ac:dyDescent="0.15">
      <c r="A413" s="151"/>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24" customHeight="1" x14ac:dyDescent="0.15">
      <c r="A414" s="151"/>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24" customHeight="1" x14ac:dyDescent="0.15">
      <c r="A415" s="151"/>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24" customHeight="1" x14ac:dyDescent="0.15">
      <c r="A416" s="151"/>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24" customHeight="1" x14ac:dyDescent="0.15">
      <c r="A417" s="151"/>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24" customHeight="1" x14ac:dyDescent="0.15">
      <c r="A418" s="151"/>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24" customHeight="1" x14ac:dyDescent="0.15">
      <c r="A419" s="151"/>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24" customHeight="1" x14ac:dyDescent="0.15">
      <c r="A420" s="151"/>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24" customHeight="1" x14ac:dyDescent="0.15">
      <c r="A421" s="151"/>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24" customHeight="1" x14ac:dyDescent="0.15">
      <c r="A422" s="151"/>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24" customHeight="1" x14ac:dyDescent="0.15">
      <c r="A423" s="151"/>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24" customHeight="1" x14ac:dyDescent="0.15">
      <c r="A424" s="151"/>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24" customHeight="1" x14ac:dyDescent="0.15">
      <c r="A425" s="151"/>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24" customHeight="1" x14ac:dyDescent="0.15">
      <c r="A426" s="151"/>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24" customHeight="1" x14ac:dyDescent="0.15">
      <c r="A427" s="151"/>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24" customHeight="1" x14ac:dyDescent="0.15">
      <c r="A428" s="151"/>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24" customHeight="1" x14ac:dyDescent="0.15">
      <c r="A429" s="151"/>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24" customHeight="1" x14ac:dyDescent="0.15">
      <c r="A430" s="151"/>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24" customHeight="1" x14ac:dyDescent="0.15">
      <c r="A431" s="151"/>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24" customHeight="1" x14ac:dyDescent="0.15">
      <c r="A432" s="151"/>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24" customHeight="1" x14ac:dyDescent="0.15">
      <c r="A433" s="151"/>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24" customHeight="1" x14ac:dyDescent="0.15">
      <c r="A434" s="151"/>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24" customHeight="1" x14ac:dyDescent="0.15">
      <c r="A435" s="151"/>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24" customHeight="1" x14ac:dyDescent="0.15">
      <c r="A436" s="151"/>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24" customHeight="1" x14ac:dyDescent="0.15">
      <c r="A437" s="151"/>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24" customHeight="1" x14ac:dyDescent="0.15">
      <c r="A438" s="151"/>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24" customHeight="1" x14ac:dyDescent="0.15">
      <c r="A439" s="151"/>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24" customHeight="1" x14ac:dyDescent="0.15">
      <c r="A440" s="151"/>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24" customHeight="1" x14ac:dyDescent="0.15">
      <c r="A441" s="151"/>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24" customHeight="1" x14ac:dyDescent="0.15">
      <c r="A442" s="151"/>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24" customHeight="1" x14ac:dyDescent="0.15">
      <c r="A443" s="151"/>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24" customHeight="1" x14ac:dyDescent="0.15">
      <c r="A444" s="151"/>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24" customHeight="1" x14ac:dyDescent="0.15">
      <c r="A445" s="151"/>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24" customHeight="1" x14ac:dyDescent="0.15">
      <c r="A446" s="151"/>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24" customHeight="1" x14ac:dyDescent="0.15">
      <c r="A447" s="151"/>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24" customHeight="1" x14ac:dyDescent="0.15">
      <c r="A448" s="151"/>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24" customHeight="1" x14ac:dyDescent="0.15">
      <c r="A449" s="151"/>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24" customHeight="1" x14ac:dyDescent="0.15">
      <c r="A450" s="151"/>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24" customHeight="1" x14ac:dyDescent="0.15">
      <c r="A451" s="151"/>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24" customHeight="1" x14ac:dyDescent="0.15">
      <c r="A452" s="151"/>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24" customHeight="1" x14ac:dyDescent="0.15">
      <c r="A453" s="151"/>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24" customHeight="1" x14ac:dyDescent="0.15">
      <c r="A454" s="151"/>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24" customHeight="1" x14ac:dyDescent="0.15">
      <c r="A455" s="151"/>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24" customHeight="1" x14ac:dyDescent="0.15">
      <c r="A456" s="151"/>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24" customHeight="1" x14ac:dyDescent="0.15">
      <c r="A457" s="151"/>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24" customHeight="1" x14ac:dyDescent="0.15">
      <c r="A458" s="151"/>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24" customHeight="1" x14ac:dyDescent="0.15">
      <c r="A459" s="151"/>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24" customHeight="1" x14ac:dyDescent="0.15">
      <c r="A460" s="151"/>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24" customHeight="1" x14ac:dyDescent="0.15">
      <c r="A461" s="151"/>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24" customHeight="1" x14ac:dyDescent="0.15">
      <c r="A462" s="151"/>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24" customHeight="1" x14ac:dyDescent="0.15">
      <c r="A463" s="151"/>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24" customHeight="1" x14ac:dyDescent="0.15">
      <c r="A464" s="151"/>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24" customHeight="1" x14ac:dyDescent="0.15">
      <c r="A465" s="151"/>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24" customHeight="1" x14ac:dyDescent="0.15">
      <c r="A466" s="151"/>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24" customHeight="1" x14ac:dyDescent="0.15">
      <c r="A467" s="151"/>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24" customHeight="1" x14ac:dyDescent="0.15">
      <c r="A468" s="151"/>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24" customHeight="1" x14ac:dyDescent="0.15">
      <c r="A469" s="151"/>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24" customHeight="1" x14ac:dyDescent="0.15">
      <c r="A470" s="151"/>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24" customHeight="1" x14ac:dyDescent="0.15">
      <c r="A471" s="151"/>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24" customHeight="1" x14ac:dyDescent="0.15">
      <c r="A472" s="151"/>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24" customHeight="1" x14ac:dyDescent="0.15">
      <c r="A473" s="151"/>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24" customHeight="1" x14ac:dyDescent="0.15">
      <c r="A474" s="151"/>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24" customHeight="1" x14ac:dyDescent="0.15">
      <c r="A475" s="151"/>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24" customHeight="1" x14ac:dyDescent="0.15">
      <c r="A476" s="151"/>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24" customHeight="1" x14ac:dyDescent="0.15">
      <c r="A477" s="151"/>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24" customHeight="1" x14ac:dyDescent="0.15">
      <c r="A478" s="151"/>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24" customHeight="1" x14ac:dyDescent="0.15">
      <c r="A479" s="151"/>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24" customHeight="1" x14ac:dyDescent="0.15">
      <c r="A480" s="151"/>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24" customHeight="1" x14ac:dyDescent="0.15">
      <c r="A481" s="151"/>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24" customHeight="1" x14ac:dyDescent="0.15">
      <c r="A482" s="151"/>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24" customHeight="1" x14ac:dyDescent="0.15">
      <c r="A483" s="151"/>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24" customHeight="1" x14ac:dyDescent="0.15">
      <c r="A484" s="151"/>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24" customHeight="1" x14ac:dyDescent="0.15">
      <c r="A485" s="151"/>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24" customHeight="1" x14ac:dyDescent="0.15">
      <c r="A486" s="151"/>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24" customHeight="1" x14ac:dyDescent="0.15">
      <c r="A487" s="151"/>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24" customHeight="1" x14ac:dyDescent="0.15">
      <c r="A488" s="151"/>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24" customHeight="1" x14ac:dyDescent="0.15">
      <c r="A489" s="151"/>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24" customHeight="1" x14ac:dyDescent="0.15">
      <c r="A490" s="151"/>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24" customHeight="1" x14ac:dyDescent="0.15">
      <c r="A491" s="151"/>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24" customHeight="1" x14ac:dyDescent="0.15">
      <c r="A492" s="151"/>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24" customHeight="1" x14ac:dyDescent="0.15">
      <c r="A493" s="151"/>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24" customHeight="1" x14ac:dyDescent="0.15">
      <c r="A494" s="151"/>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24" customHeight="1" x14ac:dyDescent="0.15">
      <c r="A495" s="151"/>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24" customHeight="1" x14ac:dyDescent="0.15">
      <c r="A496" s="151"/>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24" customHeight="1" x14ac:dyDescent="0.15">
      <c r="A497" s="151"/>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24" customHeight="1" x14ac:dyDescent="0.15">
      <c r="A498" s="151"/>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24" customHeight="1" x14ac:dyDescent="0.15">
      <c r="A499" s="151"/>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24" customHeight="1" x14ac:dyDescent="0.15">
      <c r="A500" s="151"/>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24" customHeight="1" x14ac:dyDescent="0.15">
      <c r="A501" s="151"/>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24" customHeight="1" x14ac:dyDescent="0.15">
      <c r="A502" s="151"/>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24" customHeight="1" x14ac:dyDescent="0.15">
      <c r="A503" s="151"/>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24" customHeight="1" x14ac:dyDescent="0.15">
      <c r="A504" s="151"/>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24" customHeight="1" x14ac:dyDescent="0.15">
      <c r="A505" s="151"/>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24" customHeight="1" x14ac:dyDescent="0.15">
      <c r="A506" s="151"/>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24" customHeight="1" x14ac:dyDescent="0.15">
      <c r="A507" s="151"/>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24" customHeight="1" x14ac:dyDescent="0.15">
      <c r="A508" s="151"/>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24" customHeight="1" x14ac:dyDescent="0.15">
      <c r="A509" s="151"/>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24" customHeight="1" x14ac:dyDescent="0.15">
      <c r="A510" s="151"/>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24" customHeight="1" x14ac:dyDescent="0.15">
      <c r="A511" s="151"/>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24" customHeight="1" x14ac:dyDescent="0.15">
      <c r="A512" s="151"/>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24" customHeight="1" x14ac:dyDescent="0.15">
      <c r="A513" s="151"/>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24" customHeight="1" x14ac:dyDescent="0.15">
      <c r="A514" s="151"/>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24" customHeight="1" x14ac:dyDescent="0.15">
      <c r="A515" s="151"/>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24" customHeight="1" x14ac:dyDescent="0.15">
      <c r="A516" s="151"/>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24" customHeight="1" x14ac:dyDescent="0.15">
      <c r="A517" s="151"/>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24" customHeight="1" x14ac:dyDescent="0.15">
      <c r="A518" s="151"/>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24" customHeight="1" x14ac:dyDescent="0.15">
      <c r="A519" s="151"/>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24" customHeight="1" x14ac:dyDescent="0.15">
      <c r="A520" s="151"/>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24" customHeight="1" x14ac:dyDescent="0.15">
      <c r="A521" s="151"/>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24" customHeight="1" x14ac:dyDescent="0.15">
      <c r="A522" s="151"/>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24" customHeight="1" x14ac:dyDescent="0.15">
      <c r="A523" s="151"/>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24" customHeight="1" x14ac:dyDescent="0.15">
      <c r="A524" s="151"/>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24" customHeight="1" x14ac:dyDescent="0.15">
      <c r="A525" s="151"/>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24" customHeight="1" x14ac:dyDescent="0.15">
      <c r="A526" s="151"/>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24" customHeight="1" x14ac:dyDescent="0.15">
      <c r="A527" s="151"/>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24" customHeight="1" x14ac:dyDescent="0.15">
      <c r="A528" s="151"/>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24" customHeight="1" x14ac:dyDescent="0.15">
      <c r="A529" s="151"/>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24" customHeight="1" x14ac:dyDescent="0.15">
      <c r="A530" s="151"/>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24" customHeight="1" x14ac:dyDescent="0.15">
      <c r="A531" s="151"/>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24" customHeight="1" x14ac:dyDescent="0.15">
      <c r="A532" s="151"/>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24" customHeight="1" x14ac:dyDescent="0.15">
      <c r="A533" s="151"/>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24" customHeight="1" x14ac:dyDescent="0.15">
      <c r="A534" s="151"/>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24" customHeight="1" x14ac:dyDescent="0.15">
      <c r="A535" s="151"/>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24" customHeight="1" x14ac:dyDescent="0.15">
      <c r="A536" s="151"/>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24" customHeight="1" x14ac:dyDescent="0.15">
      <c r="A537" s="151"/>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24" customHeight="1" x14ac:dyDescent="0.15">
      <c r="A538" s="151"/>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24" customHeight="1" x14ac:dyDescent="0.15">
      <c r="A539" s="151"/>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24" customHeight="1" x14ac:dyDescent="0.15">
      <c r="A540" s="151"/>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24" customHeight="1" x14ac:dyDescent="0.15">
      <c r="A541" s="151"/>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24" customHeight="1" x14ac:dyDescent="0.15">
      <c r="A542" s="151"/>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24" customHeight="1" x14ac:dyDescent="0.15">
      <c r="A543" s="151"/>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24" customHeight="1" x14ac:dyDescent="0.15">
      <c r="A544" s="151"/>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24" customHeight="1" x14ac:dyDescent="0.15">
      <c r="A545" s="151"/>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24" customHeight="1" x14ac:dyDescent="0.15">
      <c r="A546" s="151"/>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24" customHeight="1" x14ac:dyDescent="0.15">
      <c r="A547" s="151"/>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24" customHeight="1" x14ac:dyDescent="0.15">
      <c r="A548" s="151"/>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24" customHeight="1" x14ac:dyDescent="0.15">
      <c r="A549" s="151"/>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24" customHeight="1" x14ac:dyDescent="0.15">
      <c r="A550" s="151"/>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24" customHeight="1" x14ac:dyDescent="0.15">
      <c r="A551" s="151"/>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24" customHeight="1" x14ac:dyDescent="0.15">
      <c r="A552" s="151"/>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24" customHeight="1" x14ac:dyDescent="0.15">
      <c r="A553" s="151"/>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24" customHeight="1" x14ac:dyDescent="0.15">
      <c r="A554" s="151"/>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24" customHeight="1" x14ac:dyDescent="0.15">
      <c r="A555" s="151"/>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24" customHeight="1" x14ac:dyDescent="0.15">
      <c r="A556" s="151"/>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24" customHeight="1" x14ac:dyDescent="0.15">
      <c r="A557" s="151"/>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24" customHeight="1" x14ac:dyDescent="0.15">
      <c r="A558" s="151"/>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24" customHeight="1" x14ac:dyDescent="0.15">
      <c r="A559" s="151"/>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24" customHeight="1" x14ac:dyDescent="0.15">
      <c r="A560" s="151"/>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24" customHeight="1" x14ac:dyDescent="0.15">
      <c r="A561" s="151"/>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24" customHeight="1" x14ac:dyDescent="0.15">
      <c r="A562" s="151"/>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24" customHeight="1" x14ac:dyDescent="0.15">
      <c r="A563" s="151"/>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24" customHeight="1" x14ac:dyDescent="0.15">
      <c r="A564" s="151"/>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24" customHeight="1" x14ac:dyDescent="0.15">
      <c r="A565" s="151"/>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24" customHeight="1" x14ac:dyDescent="0.15">
      <c r="A566" s="151"/>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24" customHeight="1" x14ac:dyDescent="0.15">
      <c r="A567" s="151"/>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24" customHeight="1" x14ac:dyDescent="0.15">
      <c r="A568" s="151"/>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24" customHeight="1" x14ac:dyDescent="0.15">
      <c r="A569" s="151"/>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24" customHeight="1" x14ac:dyDescent="0.15">
      <c r="A570" s="151"/>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24" customHeight="1" x14ac:dyDescent="0.15">
      <c r="A571" s="151"/>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24" customHeight="1" x14ac:dyDescent="0.15">
      <c r="A572" s="151"/>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24" customHeight="1" x14ac:dyDescent="0.15">
      <c r="A573" s="151"/>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24" customHeight="1" x14ac:dyDescent="0.15">
      <c r="A574" s="151"/>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24" customHeight="1" x14ac:dyDescent="0.15">
      <c r="A575" s="151"/>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24" customHeight="1" x14ac:dyDescent="0.15">
      <c r="A576" s="151"/>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24" customHeight="1" x14ac:dyDescent="0.15">
      <c r="A577" s="151"/>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24" customHeight="1" x14ac:dyDescent="0.15">
      <c r="A578" s="151"/>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24" customHeight="1" x14ac:dyDescent="0.15">
      <c r="A579" s="151"/>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24" customHeight="1" x14ac:dyDescent="0.15">
      <c r="A580" s="151"/>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24" customHeight="1" x14ac:dyDescent="0.15">
      <c r="A581" s="151"/>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24" customHeight="1" x14ac:dyDescent="0.15">
      <c r="A582" s="151"/>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24" customHeight="1" x14ac:dyDescent="0.15">
      <c r="A583" s="151"/>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24" customHeight="1" x14ac:dyDescent="0.15">
      <c r="A584" s="151"/>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24" customHeight="1" x14ac:dyDescent="0.15">
      <c r="A585" s="151"/>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24" customHeight="1" x14ac:dyDescent="0.15">
      <c r="A586" s="151"/>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24" customHeight="1" x14ac:dyDescent="0.15">
      <c r="A587" s="151"/>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24" customHeight="1" x14ac:dyDescent="0.15">
      <c r="A588" s="151"/>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24" customHeight="1" x14ac:dyDescent="0.15">
      <c r="A589" s="151"/>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24" customHeight="1" x14ac:dyDescent="0.15">
      <c r="A590" s="151"/>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24" customHeight="1" x14ac:dyDescent="0.15">
      <c r="A591" s="151"/>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24" customHeight="1" x14ac:dyDescent="0.15">
      <c r="A592" s="151"/>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24" customHeight="1" x14ac:dyDescent="0.15">
      <c r="A593" s="151"/>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24" customHeight="1" x14ac:dyDescent="0.15">
      <c r="A594" s="151"/>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24" customHeight="1" x14ac:dyDescent="0.15">
      <c r="A595" s="151"/>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24" customHeight="1" x14ac:dyDescent="0.15">
      <c r="A596" s="151"/>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24" customHeight="1" x14ac:dyDescent="0.15">
      <c r="A597" s="151"/>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24" customHeight="1" x14ac:dyDescent="0.15">
      <c r="A598" s="151"/>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24" customHeight="1" x14ac:dyDescent="0.15">
      <c r="A599" s="151"/>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24" customHeight="1" x14ac:dyDescent="0.15">
      <c r="A600" s="151"/>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24" customHeight="1" x14ac:dyDescent="0.15">
      <c r="A601" s="151"/>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24" customHeight="1" x14ac:dyDescent="0.15">
      <c r="A602" s="151"/>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24" customHeight="1" x14ac:dyDescent="0.15">
      <c r="A603" s="151"/>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24" customHeight="1" x14ac:dyDescent="0.15">
      <c r="A604" s="151"/>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24" customHeight="1" x14ac:dyDescent="0.15">
      <c r="A605" s="151"/>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24" customHeight="1" x14ac:dyDescent="0.15">
      <c r="A606" s="151"/>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24" customHeight="1" x14ac:dyDescent="0.15">
      <c r="A607" s="151"/>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24" customHeight="1" x14ac:dyDescent="0.15">
      <c r="A608" s="151"/>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24" customHeight="1" x14ac:dyDescent="0.15">
      <c r="A609" s="151"/>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24" customHeight="1" x14ac:dyDescent="0.15">
      <c r="A610" s="151"/>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24" customHeight="1" x14ac:dyDescent="0.15">
      <c r="A611" s="151"/>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24" customHeight="1" x14ac:dyDescent="0.15">
      <c r="A612" s="151"/>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24" customHeight="1" x14ac:dyDescent="0.15">
      <c r="A613" s="151"/>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24" customHeight="1" x14ac:dyDescent="0.15">
      <c r="A614" s="151"/>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24" customHeight="1" x14ac:dyDescent="0.15">
      <c r="A615" s="151"/>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24" customHeight="1" x14ac:dyDescent="0.15">
      <c r="A616" s="151"/>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24" customHeight="1" x14ac:dyDescent="0.15">
      <c r="A617" s="151"/>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24" customHeight="1" x14ac:dyDescent="0.15">
      <c r="A618" s="151"/>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24" customHeight="1" x14ac:dyDescent="0.15">
      <c r="A619" s="151"/>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24" customHeight="1" x14ac:dyDescent="0.15">
      <c r="A620" s="151"/>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24" customHeight="1" x14ac:dyDescent="0.15">
      <c r="A621" s="151"/>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24" customHeight="1" x14ac:dyDescent="0.15">
      <c r="A622" s="151"/>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24" customHeight="1" x14ac:dyDescent="0.15">
      <c r="A623" s="151"/>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24" customHeight="1" x14ac:dyDescent="0.15">
      <c r="A624" s="151"/>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24" customHeight="1" x14ac:dyDescent="0.15">
      <c r="A625" s="151"/>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24" customHeight="1" x14ac:dyDescent="0.15">
      <c r="A626" s="151"/>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24" customHeight="1" x14ac:dyDescent="0.15">
      <c r="A627" s="151"/>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24" customHeight="1" x14ac:dyDescent="0.15">
      <c r="A628" s="151"/>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24" customHeight="1" x14ac:dyDescent="0.15">
      <c r="A629" s="151"/>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24" customHeight="1" x14ac:dyDescent="0.15">
      <c r="A630" s="151"/>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24" customHeight="1" x14ac:dyDescent="0.15">
      <c r="A631" s="151"/>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24" customHeight="1" x14ac:dyDescent="0.15">
      <c r="A632" s="151"/>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24" customHeight="1" x14ac:dyDescent="0.15">
      <c r="A633" s="151"/>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24" customHeight="1" x14ac:dyDescent="0.15">
      <c r="A634" s="151"/>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24" customHeight="1" x14ac:dyDescent="0.15">
      <c r="A635" s="151"/>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24" customHeight="1" x14ac:dyDescent="0.15">
      <c r="A636" s="151"/>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24" customHeight="1" x14ac:dyDescent="0.15">
      <c r="A637" s="151"/>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24" customHeight="1" x14ac:dyDescent="0.15">
      <c r="A638" s="151"/>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24" customHeight="1" x14ac:dyDescent="0.15">
      <c r="A639" s="151"/>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24" customHeight="1" x14ac:dyDescent="0.15">
      <c r="A640" s="151"/>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24" customHeight="1" x14ac:dyDescent="0.15">
      <c r="A641" s="151"/>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24" customHeight="1" x14ac:dyDescent="0.15">
      <c r="A642" s="151"/>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24" customHeight="1" x14ac:dyDescent="0.15">
      <c r="A643" s="151"/>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24" customHeight="1" x14ac:dyDescent="0.15">
      <c r="A644" s="151"/>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24" customHeight="1" x14ac:dyDescent="0.15">
      <c r="A645" s="151"/>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24" customHeight="1" x14ac:dyDescent="0.15">
      <c r="A646" s="151"/>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24" customHeight="1" x14ac:dyDescent="0.15">
      <c r="A647" s="151"/>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24" customHeight="1" x14ac:dyDescent="0.15">
      <c r="A648" s="151"/>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24" customHeight="1" x14ac:dyDescent="0.15">
      <c r="A649" s="151"/>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24" customHeight="1" x14ac:dyDescent="0.15">
      <c r="A650" s="151"/>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24" customHeight="1" x14ac:dyDescent="0.15">
      <c r="A651" s="151"/>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24" customHeight="1" x14ac:dyDescent="0.15">
      <c r="A652" s="151"/>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24" customHeight="1" x14ac:dyDescent="0.15">
      <c r="A653" s="151"/>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24" customHeight="1" x14ac:dyDescent="0.15">
      <c r="A654" s="151"/>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24" customHeight="1" x14ac:dyDescent="0.15">
      <c r="A655" s="151"/>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24" customHeight="1" x14ac:dyDescent="0.15">
      <c r="A656" s="151"/>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24" customHeight="1" x14ac:dyDescent="0.15">
      <c r="A657" s="151"/>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24" customHeight="1" x14ac:dyDescent="0.15">
      <c r="A658" s="151"/>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24" customHeight="1" x14ac:dyDescent="0.15">
      <c r="A659" s="151"/>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24" customHeight="1" x14ac:dyDescent="0.15">
      <c r="A660" s="151"/>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24" customHeight="1" x14ac:dyDescent="0.15">
      <c r="A661" s="151"/>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24" customHeight="1" x14ac:dyDescent="0.15">
      <c r="A662" s="151"/>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24" customHeight="1" x14ac:dyDescent="0.15">
      <c r="A663" s="151"/>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24" customHeight="1" x14ac:dyDescent="0.15">
      <c r="A664" s="151"/>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24" customHeight="1" x14ac:dyDescent="0.15">
      <c r="A665" s="151"/>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24" customHeight="1" x14ac:dyDescent="0.15">
      <c r="A666" s="151"/>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24" customHeight="1" x14ac:dyDescent="0.15">
      <c r="A667" s="151"/>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24" customHeight="1" x14ac:dyDescent="0.15">
      <c r="A668" s="151"/>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24" customHeight="1" x14ac:dyDescent="0.15">
      <c r="A669" s="151"/>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24" customHeight="1" x14ac:dyDescent="0.15">
      <c r="A670" s="151"/>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24" customHeight="1" x14ac:dyDescent="0.15">
      <c r="A671" s="151"/>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24" customHeight="1" x14ac:dyDescent="0.15">
      <c r="A672" s="151"/>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24" customHeight="1" x14ac:dyDescent="0.15">
      <c r="A673" s="151"/>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24" customHeight="1" x14ac:dyDescent="0.15">
      <c r="A674" s="151"/>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24" customHeight="1" x14ac:dyDescent="0.15">
      <c r="A675" s="151"/>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24" customHeight="1" x14ac:dyDescent="0.15">
      <c r="A676" s="151"/>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24" customHeight="1" x14ac:dyDescent="0.15">
      <c r="A677" s="151"/>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24" customHeight="1" x14ac:dyDescent="0.15">
      <c r="A678" s="151"/>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24" customHeight="1" x14ac:dyDescent="0.15">
      <c r="A679" s="151"/>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24" customHeight="1" x14ac:dyDescent="0.15">
      <c r="A680" s="151"/>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24" customHeight="1" x14ac:dyDescent="0.15">
      <c r="A681" s="151"/>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24" customHeight="1" x14ac:dyDescent="0.15">
      <c r="A682" s="151"/>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24" customHeight="1" x14ac:dyDescent="0.15">
      <c r="A683" s="151"/>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24" customHeight="1" x14ac:dyDescent="0.15">
      <c r="A684" s="151"/>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24" customHeight="1" x14ac:dyDescent="0.15">
      <c r="A685" s="151"/>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24" customHeight="1" x14ac:dyDescent="0.15">
      <c r="A686" s="151"/>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24" customHeight="1" x14ac:dyDescent="0.15">
      <c r="A687" s="151"/>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24" customHeight="1" x14ac:dyDescent="0.15">
      <c r="A688" s="151"/>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24" customHeight="1" x14ac:dyDescent="0.15">
      <c r="A689" s="151"/>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24" customHeight="1" x14ac:dyDescent="0.15">
      <c r="A690" s="151"/>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24" customHeight="1" x14ac:dyDescent="0.15">
      <c r="A691" s="151"/>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24" customHeight="1" x14ac:dyDescent="0.15">
      <c r="A692" s="151"/>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24" customHeight="1" x14ac:dyDescent="0.15">
      <c r="A693" s="151"/>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24" customHeight="1" x14ac:dyDescent="0.15">
      <c r="A694" s="151"/>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24" customHeight="1" x14ac:dyDescent="0.15">
      <c r="A695" s="151"/>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24" customHeight="1" x14ac:dyDescent="0.15">
      <c r="A696" s="151"/>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24" customHeight="1" x14ac:dyDescent="0.15">
      <c r="A697" s="151"/>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24" customHeight="1" x14ac:dyDescent="0.15">
      <c r="A698" s="151"/>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24" customHeight="1" x14ac:dyDescent="0.15">
      <c r="A699" s="151"/>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24" customHeight="1" x14ac:dyDescent="0.15">
      <c r="A700" s="151"/>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24" customHeight="1" x14ac:dyDescent="0.15">
      <c r="A701" s="151"/>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24" customHeight="1" x14ac:dyDescent="0.15">
      <c r="A702" s="151"/>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24" customHeight="1" x14ac:dyDescent="0.15">
      <c r="A703" s="151"/>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24" customHeight="1" x14ac:dyDescent="0.15">
      <c r="A704" s="151"/>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24" customHeight="1" x14ac:dyDescent="0.15">
      <c r="A705" s="151"/>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24" customHeight="1" x14ac:dyDescent="0.15">
      <c r="A706" s="151"/>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24" customHeight="1" x14ac:dyDescent="0.15">
      <c r="A707" s="151"/>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24" customHeight="1" x14ac:dyDescent="0.15">
      <c r="A708" s="151"/>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24" customHeight="1" x14ac:dyDescent="0.15">
      <c r="A709" s="151"/>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24" customHeight="1" x14ac:dyDescent="0.15">
      <c r="A710" s="151"/>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24" customHeight="1" x14ac:dyDescent="0.15">
      <c r="A711" s="151"/>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24" customHeight="1" x14ac:dyDescent="0.15">
      <c r="A712" s="151"/>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24" customHeight="1" x14ac:dyDescent="0.15">
      <c r="A713" s="151"/>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24" customHeight="1" x14ac:dyDescent="0.15">
      <c r="A714" s="151"/>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24" customHeight="1" x14ac:dyDescent="0.15">
      <c r="A715" s="151"/>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24" customHeight="1" x14ac:dyDescent="0.15">
      <c r="A716" s="151"/>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24" customHeight="1" x14ac:dyDescent="0.15">
      <c r="A717" s="151"/>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24" customHeight="1" x14ac:dyDescent="0.15">
      <c r="A718" s="151"/>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24" customHeight="1" x14ac:dyDescent="0.15">
      <c r="A719" s="151"/>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24" customHeight="1" x14ac:dyDescent="0.15">
      <c r="A720" s="151"/>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24" customHeight="1" x14ac:dyDescent="0.15">
      <c r="A721" s="151"/>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24" customHeight="1" x14ac:dyDescent="0.15">
      <c r="A722" s="151"/>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24" customHeight="1" x14ac:dyDescent="0.15">
      <c r="A723" s="151"/>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24" customHeight="1" x14ac:dyDescent="0.15">
      <c r="A724" s="151"/>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24" customHeight="1" x14ac:dyDescent="0.15">
      <c r="A725" s="151"/>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24" customHeight="1" x14ac:dyDescent="0.15">
      <c r="A726" s="151"/>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24" customHeight="1" x14ac:dyDescent="0.15">
      <c r="A727" s="151"/>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24" customHeight="1" x14ac:dyDescent="0.15">
      <c r="A728" s="151"/>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24" customHeight="1" x14ac:dyDescent="0.15">
      <c r="A729" s="151"/>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24" customHeight="1" x14ac:dyDescent="0.15">
      <c r="A730" s="151"/>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24" customHeight="1" x14ac:dyDescent="0.15">
      <c r="A731" s="151"/>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24" customHeight="1" x14ac:dyDescent="0.15">
      <c r="A732" s="151"/>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24" customHeight="1" x14ac:dyDescent="0.15">
      <c r="A733" s="151"/>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24" customHeight="1" x14ac:dyDescent="0.15">
      <c r="A734" s="151"/>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24" customHeight="1" x14ac:dyDescent="0.15">
      <c r="A735" s="151"/>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24" customHeight="1" x14ac:dyDescent="0.15">
      <c r="A736" s="151"/>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24" customHeight="1" x14ac:dyDescent="0.15">
      <c r="A737" s="151"/>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24" customHeight="1" x14ac:dyDescent="0.15">
      <c r="A738" s="151"/>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24" customHeight="1" x14ac:dyDescent="0.15">
      <c r="A739" s="151"/>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24" customHeight="1" x14ac:dyDescent="0.15">
      <c r="A740" s="151"/>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24" customHeight="1" x14ac:dyDescent="0.15">
      <c r="A741" s="151"/>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24" customHeight="1" x14ac:dyDescent="0.15">
      <c r="A742" s="151"/>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24" customHeight="1" x14ac:dyDescent="0.15">
      <c r="A743" s="151"/>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24" customHeight="1" x14ac:dyDescent="0.15">
      <c r="A744" s="151"/>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24" customHeight="1" x14ac:dyDescent="0.15">
      <c r="A745" s="151"/>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24" customHeight="1" x14ac:dyDescent="0.15">
      <c r="A746" s="151"/>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24" customHeight="1" x14ac:dyDescent="0.15">
      <c r="A747" s="151"/>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24" customHeight="1" x14ac:dyDescent="0.15">
      <c r="A748" s="151"/>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24" customHeight="1" x14ac:dyDescent="0.15">
      <c r="A749" s="151"/>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24" customHeight="1" x14ac:dyDescent="0.15">
      <c r="A750" s="151"/>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24" customHeight="1" x14ac:dyDescent="0.15">
      <c r="A751" s="151"/>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24" customHeight="1" x14ac:dyDescent="0.15">
      <c r="A752" s="151"/>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24" customHeight="1" x14ac:dyDescent="0.15">
      <c r="A753" s="151"/>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24" customHeight="1" x14ac:dyDescent="0.15">
      <c r="A754" s="151"/>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24" customHeight="1" x14ac:dyDescent="0.15">
      <c r="A755" s="151"/>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24" customHeight="1" x14ac:dyDescent="0.15">
      <c r="A756" s="151"/>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24" customHeight="1" x14ac:dyDescent="0.15">
      <c r="A757" s="151"/>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24" customHeight="1" x14ac:dyDescent="0.15">
      <c r="A758" s="151"/>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24" customHeight="1" x14ac:dyDescent="0.15">
      <c r="A759" s="151"/>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24" customHeight="1" x14ac:dyDescent="0.15">
      <c r="A760" s="151"/>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24" customHeight="1" x14ac:dyDescent="0.15">
      <c r="A761" s="151"/>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24" customHeight="1" x14ac:dyDescent="0.15">
      <c r="A762" s="151"/>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24" customHeight="1" x14ac:dyDescent="0.15">
      <c r="A763" s="151"/>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24" customHeight="1" x14ac:dyDescent="0.15">
      <c r="A764" s="151"/>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24" customHeight="1" x14ac:dyDescent="0.15">
      <c r="A765" s="151"/>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24" customHeight="1" x14ac:dyDescent="0.15">
      <c r="A766" s="151"/>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24" customHeight="1" x14ac:dyDescent="0.15">
      <c r="A767" s="151"/>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24" customHeight="1" x14ac:dyDescent="0.15">
      <c r="A768" s="151"/>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24" customHeight="1" x14ac:dyDescent="0.15">
      <c r="A769" s="151"/>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24" customHeight="1" x14ac:dyDescent="0.15">
      <c r="A770" s="151"/>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24" customHeight="1" x14ac:dyDescent="0.15">
      <c r="A771" s="151"/>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24" customHeight="1" x14ac:dyDescent="0.15">
      <c r="A772" s="151"/>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24" customHeight="1" x14ac:dyDescent="0.15">
      <c r="A773" s="151"/>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24" customHeight="1" x14ac:dyDescent="0.15">
      <c r="A774" s="151"/>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24" customHeight="1" x14ac:dyDescent="0.15">
      <c r="A775" s="151"/>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24" customHeight="1" x14ac:dyDescent="0.15">
      <c r="A776" s="151"/>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24" customHeight="1" x14ac:dyDescent="0.15">
      <c r="A777" s="151"/>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24" customHeight="1" x14ac:dyDescent="0.15">
      <c r="A778" s="151"/>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24" customHeight="1" x14ac:dyDescent="0.15">
      <c r="A779" s="151"/>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24" customHeight="1" x14ac:dyDescent="0.15">
      <c r="A780" s="151"/>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24" customHeight="1" x14ac:dyDescent="0.15">
      <c r="A781" s="151"/>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24" customHeight="1" x14ac:dyDescent="0.15">
      <c r="A782" s="151"/>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24" customHeight="1" x14ac:dyDescent="0.15">
      <c r="A783" s="151"/>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24" customHeight="1" x14ac:dyDescent="0.15">
      <c r="A784" s="151"/>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24" customHeight="1" x14ac:dyDescent="0.15">
      <c r="A785" s="151"/>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24" customHeight="1" x14ac:dyDescent="0.15">
      <c r="A786" s="151"/>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24" customHeight="1" x14ac:dyDescent="0.15">
      <c r="A787" s="151"/>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24" customHeight="1" x14ac:dyDescent="0.15">
      <c r="A788" s="151"/>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24" customHeight="1" x14ac:dyDescent="0.15">
      <c r="A789" s="151"/>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24" customHeight="1" x14ac:dyDescent="0.15">
      <c r="A790" s="151"/>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24" customHeight="1" x14ac:dyDescent="0.15">
      <c r="A791" s="151"/>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24" customHeight="1" x14ac:dyDescent="0.15">
      <c r="A792" s="151"/>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24" customHeight="1" x14ac:dyDescent="0.15">
      <c r="A793" s="151"/>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24" customHeight="1" x14ac:dyDescent="0.15">
      <c r="A794" s="151"/>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24" customHeight="1" x14ac:dyDescent="0.15">
      <c r="A795" s="151"/>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24" customHeight="1" x14ac:dyDescent="0.15">
      <c r="A796" s="151"/>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24" customHeight="1" x14ac:dyDescent="0.15">
      <c r="A797" s="151"/>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24" customHeight="1" x14ac:dyDescent="0.15">
      <c r="A798" s="151"/>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24" customHeight="1" x14ac:dyDescent="0.15">
      <c r="A799" s="151"/>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24" customHeight="1" x14ac:dyDescent="0.15">
      <c r="A800" s="151"/>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24" customHeight="1" x14ac:dyDescent="0.15">
      <c r="A801" s="151"/>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24" customHeight="1" x14ac:dyDescent="0.15">
      <c r="A802" s="151"/>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24" customHeight="1" x14ac:dyDescent="0.15">
      <c r="A803" s="151"/>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24" customHeight="1" x14ac:dyDescent="0.15">
      <c r="A804" s="151"/>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24" customHeight="1" x14ac:dyDescent="0.15">
      <c r="A805" s="151"/>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24" customHeight="1" x14ac:dyDescent="0.15">
      <c r="A806" s="151"/>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24" customHeight="1" x14ac:dyDescent="0.15">
      <c r="A807" s="151"/>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24" customHeight="1" x14ac:dyDescent="0.15">
      <c r="A808" s="151"/>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24" customHeight="1" x14ac:dyDescent="0.15">
      <c r="A809" s="151"/>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24" customHeight="1" x14ac:dyDescent="0.15">
      <c r="A810" s="151"/>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24" customHeight="1" x14ac:dyDescent="0.15">
      <c r="A811" s="151"/>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24" customHeight="1" x14ac:dyDescent="0.15">
      <c r="A812" s="151"/>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24" customHeight="1" x14ac:dyDescent="0.15">
      <c r="A813" s="151"/>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24" customHeight="1" x14ac:dyDescent="0.15">
      <c r="A814" s="151"/>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24" customHeight="1" x14ac:dyDescent="0.15">
      <c r="A815" s="151"/>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24" customHeight="1" x14ac:dyDescent="0.15">
      <c r="A816" s="151"/>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24" customHeight="1" x14ac:dyDescent="0.15">
      <c r="A817" s="151"/>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24" customHeight="1" x14ac:dyDescent="0.15">
      <c r="A818" s="151"/>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24" customHeight="1" x14ac:dyDescent="0.15">
      <c r="A819" s="151"/>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24" customHeight="1" x14ac:dyDescent="0.15">
      <c r="A820" s="151"/>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24" customHeight="1" x14ac:dyDescent="0.15">
      <c r="A821" s="151"/>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24" customHeight="1" x14ac:dyDescent="0.15">
      <c r="A822" s="151"/>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24" customHeight="1" x14ac:dyDescent="0.15">
      <c r="A823" s="151"/>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24" customHeight="1" x14ac:dyDescent="0.15">
      <c r="A824" s="151"/>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24" customHeight="1" x14ac:dyDescent="0.15">
      <c r="A825" s="151"/>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24" customHeight="1" x14ac:dyDescent="0.15">
      <c r="A826" s="151"/>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24" customHeight="1" x14ac:dyDescent="0.15">
      <c r="A827" s="151"/>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24" customHeight="1" x14ac:dyDescent="0.15">
      <c r="A828" s="151"/>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24" customHeight="1" x14ac:dyDescent="0.15">
      <c r="A829" s="151"/>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24" customHeight="1" x14ac:dyDescent="0.15">
      <c r="A830" s="151"/>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24" customHeight="1" x14ac:dyDescent="0.15">
      <c r="A831" s="151"/>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24" customHeight="1" x14ac:dyDescent="0.15">
      <c r="A832" s="151"/>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24" customHeight="1" x14ac:dyDescent="0.15">
      <c r="A833" s="151"/>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24" customHeight="1" x14ac:dyDescent="0.15">
      <c r="A834" s="151"/>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24" customHeight="1" x14ac:dyDescent="0.15">
      <c r="A835" s="151"/>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24" customHeight="1" x14ac:dyDescent="0.15">
      <c r="A836" s="151"/>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24" customHeight="1" x14ac:dyDescent="0.15">
      <c r="A837" s="151"/>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24" customHeight="1" x14ac:dyDescent="0.15">
      <c r="A838" s="151"/>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24" customHeight="1" x14ac:dyDescent="0.15">
      <c r="A839" s="151"/>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24" customHeight="1" x14ac:dyDescent="0.15">
      <c r="A840" s="151"/>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24" customHeight="1" x14ac:dyDescent="0.15">
      <c r="A841" s="151"/>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24" customHeight="1" x14ac:dyDescent="0.15">
      <c r="A842" s="151"/>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24" customHeight="1" x14ac:dyDescent="0.15">
      <c r="A843" s="151"/>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24" customHeight="1" x14ac:dyDescent="0.15">
      <c r="A844" s="151"/>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24" customHeight="1" x14ac:dyDescent="0.15">
      <c r="A845" s="151"/>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24" customHeight="1" x14ac:dyDescent="0.15">
      <c r="A846" s="151"/>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24" customHeight="1" x14ac:dyDescent="0.15">
      <c r="A847" s="151"/>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24" customHeight="1" x14ac:dyDescent="0.15">
      <c r="A848" s="151"/>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24" customHeight="1" x14ac:dyDescent="0.15">
      <c r="A849" s="151"/>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24" customHeight="1" x14ac:dyDescent="0.15">
      <c r="A850" s="151"/>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24" customHeight="1" x14ac:dyDescent="0.15">
      <c r="A851" s="151"/>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24" customHeight="1" x14ac:dyDescent="0.15">
      <c r="A852" s="151"/>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24" customHeight="1" x14ac:dyDescent="0.15">
      <c r="A853" s="151"/>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24" customHeight="1" x14ac:dyDescent="0.15">
      <c r="A854" s="151"/>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24" customHeight="1" x14ac:dyDescent="0.15">
      <c r="A855" s="151"/>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24" customHeight="1" x14ac:dyDescent="0.15">
      <c r="A856" s="151"/>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24" customHeight="1" x14ac:dyDescent="0.15">
      <c r="A857" s="151"/>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24" customHeight="1" x14ac:dyDescent="0.15">
      <c r="A858" s="151"/>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24" customHeight="1" x14ac:dyDescent="0.15">
      <c r="A859" s="151"/>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24" customHeight="1" x14ac:dyDescent="0.15">
      <c r="A860" s="151"/>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24" customHeight="1" x14ac:dyDescent="0.15">
      <c r="A861" s="151"/>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24" customHeight="1" x14ac:dyDescent="0.15">
      <c r="A862" s="151"/>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24" customHeight="1" x14ac:dyDescent="0.15">
      <c r="A863" s="151"/>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24" customHeight="1" x14ac:dyDescent="0.15">
      <c r="A864" s="151"/>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24" customHeight="1" x14ac:dyDescent="0.15">
      <c r="A865" s="151"/>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24" customHeight="1" x14ac:dyDescent="0.15">
      <c r="A866" s="151"/>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24" customHeight="1" x14ac:dyDescent="0.15">
      <c r="A867" s="151"/>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24" customHeight="1" x14ac:dyDescent="0.15">
      <c r="A868" s="151"/>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24" customHeight="1" x14ac:dyDescent="0.15">
      <c r="A869" s="151"/>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24" customHeight="1" x14ac:dyDescent="0.15">
      <c r="A870" s="151"/>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24" customHeight="1" x14ac:dyDescent="0.15">
      <c r="A871" s="151"/>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24" customHeight="1" x14ac:dyDescent="0.15">
      <c r="A872" s="151"/>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24" customHeight="1" x14ac:dyDescent="0.15">
      <c r="A873" s="151"/>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24" customHeight="1" x14ac:dyDescent="0.15">
      <c r="A874" s="151"/>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24" customHeight="1" x14ac:dyDescent="0.15">
      <c r="A875" s="151"/>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24" customHeight="1" x14ac:dyDescent="0.15">
      <c r="A876" s="151"/>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24" customHeight="1" x14ac:dyDescent="0.15">
      <c r="A877" s="151"/>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24" customHeight="1" x14ac:dyDescent="0.15">
      <c r="A878" s="151"/>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24" customHeight="1" x14ac:dyDescent="0.15">
      <c r="A879" s="151"/>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24" customHeight="1" x14ac:dyDescent="0.15">
      <c r="A880" s="151"/>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24" customHeight="1" x14ac:dyDescent="0.15">
      <c r="A881" s="151"/>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24" customHeight="1" x14ac:dyDescent="0.15">
      <c r="A882" s="151"/>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24" customHeight="1" x14ac:dyDescent="0.15">
      <c r="A883" s="151"/>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24" customHeight="1" x14ac:dyDescent="0.15">
      <c r="A884" s="151"/>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24" customHeight="1" x14ac:dyDescent="0.15">
      <c r="A885" s="151"/>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24" customHeight="1" x14ac:dyDescent="0.15">
      <c r="A886" s="151"/>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24" customHeight="1" x14ac:dyDescent="0.15">
      <c r="A887" s="151"/>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24" customHeight="1" x14ac:dyDescent="0.15">
      <c r="A888" s="151"/>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24" customHeight="1" x14ac:dyDescent="0.15">
      <c r="A889" s="151"/>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24" customHeight="1" x14ac:dyDescent="0.15">
      <c r="A890" s="151"/>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24" customHeight="1" x14ac:dyDescent="0.15">
      <c r="A891" s="151"/>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24" customHeight="1" x14ac:dyDescent="0.15">
      <c r="A892" s="151"/>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24" customHeight="1" x14ac:dyDescent="0.15">
      <c r="A893" s="151"/>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24" customHeight="1" x14ac:dyDescent="0.15">
      <c r="A894" s="151"/>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24" customHeight="1" x14ac:dyDescent="0.15">
      <c r="A895" s="151"/>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24" customHeight="1" x14ac:dyDescent="0.15">
      <c r="A896" s="151"/>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24" customHeight="1" x14ac:dyDescent="0.15">
      <c r="A897" s="151"/>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24" customHeight="1" x14ac:dyDescent="0.15">
      <c r="A898" s="151"/>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24" customHeight="1" x14ac:dyDescent="0.15">
      <c r="A899" s="151"/>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24" customHeight="1" x14ac:dyDescent="0.15">
      <c r="A900" s="151"/>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24" customHeight="1" x14ac:dyDescent="0.15">
      <c r="A901" s="151"/>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24" customHeight="1" x14ac:dyDescent="0.15">
      <c r="A902" s="151"/>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24" customHeight="1" x14ac:dyDescent="0.15">
      <c r="A903" s="151"/>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24" customHeight="1" x14ac:dyDescent="0.15">
      <c r="A904" s="151"/>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24" customHeight="1" x14ac:dyDescent="0.15">
      <c r="A905" s="151"/>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24" customHeight="1" x14ac:dyDescent="0.15">
      <c r="A906" s="151"/>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24" customHeight="1" x14ac:dyDescent="0.15">
      <c r="A907" s="151"/>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24" customHeight="1" x14ac:dyDescent="0.15">
      <c r="A908" s="151"/>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24" customHeight="1" x14ac:dyDescent="0.15">
      <c r="A909" s="151"/>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24" customHeight="1" x14ac:dyDescent="0.15">
      <c r="A910" s="151"/>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24" customHeight="1" x14ac:dyDescent="0.15">
      <c r="A911" s="151"/>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24" customHeight="1" x14ac:dyDescent="0.15">
      <c r="A912" s="151"/>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24" customHeight="1" x14ac:dyDescent="0.15">
      <c r="A913" s="151"/>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24" customHeight="1" x14ac:dyDescent="0.15">
      <c r="A914" s="151"/>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24" customHeight="1" x14ac:dyDescent="0.15">
      <c r="A915" s="151"/>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24" customHeight="1" x14ac:dyDescent="0.15">
      <c r="A916" s="151"/>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24" customHeight="1" x14ac:dyDescent="0.15">
      <c r="A917" s="151"/>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24" customHeight="1" x14ac:dyDescent="0.15">
      <c r="A918" s="151"/>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24" customHeight="1" x14ac:dyDescent="0.15">
      <c r="A919" s="151"/>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24" customHeight="1" x14ac:dyDescent="0.15">
      <c r="A920" s="151"/>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24" customHeight="1" x14ac:dyDescent="0.15">
      <c r="A921" s="151"/>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24" customHeight="1" x14ac:dyDescent="0.15">
      <c r="A922" s="151"/>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24" customHeight="1" x14ac:dyDescent="0.15">
      <c r="A923" s="151"/>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24" customHeight="1" x14ac:dyDescent="0.15">
      <c r="A924" s="151"/>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24" customHeight="1" x14ac:dyDescent="0.15">
      <c r="A925" s="151"/>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24" customHeight="1" x14ac:dyDescent="0.15">
      <c r="A926" s="151"/>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24" customHeight="1" x14ac:dyDescent="0.15">
      <c r="A927" s="151"/>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24" customHeight="1" x14ac:dyDescent="0.15">
      <c r="A928" s="151"/>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24" customHeight="1" x14ac:dyDescent="0.15">
      <c r="A929" s="151"/>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24" customHeight="1" x14ac:dyDescent="0.15">
      <c r="A930" s="151"/>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24" customHeight="1" x14ac:dyDescent="0.15">
      <c r="A931" s="151"/>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24" customHeight="1" x14ac:dyDescent="0.15">
      <c r="A932" s="151"/>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24" customHeight="1" x14ac:dyDescent="0.15">
      <c r="A933" s="151"/>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24" customHeight="1" x14ac:dyDescent="0.15">
      <c r="A934" s="151"/>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24" customHeight="1" x14ac:dyDescent="0.15">
      <c r="A935" s="151"/>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24" customHeight="1" x14ac:dyDescent="0.15">
      <c r="A936" s="151"/>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24" customHeight="1" x14ac:dyDescent="0.15">
      <c r="A937" s="151"/>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24" customHeight="1" x14ac:dyDescent="0.15">
      <c r="A938" s="151"/>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24" customHeight="1" x14ac:dyDescent="0.15">
      <c r="A939" s="151"/>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24" customHeight="1" x14ac:dyDescent="0.15">
      <c r="A940" s="151"/>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24" customHeight="1" x14ac:dyDescent="0.15">
      <c r="A941" s="151"/>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24" customHeight="1" x14ac:dyDescent="0.15">
      <c r="A942" s="151"/>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24" customHeight="1" x14ac:dyDescent="0.15">
      <c r="A943" s="151"/>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24" customHeight="1" x14ac:dyDescent="0.15">
      <c r="A944" s="151"/>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24" customHeight="1" x14ac:dyDescent="0.15">
      <c r="A945" s="151"/>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24" customHeight="1" x14ac:dyDescent="0.15">
      <c r="A946" s="151"/>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24" customHeight="1" x14ac:dyDescent="0.15">
      <c r="A947" s="151"/>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24" customHeight="1" x14ac:dyDescent="0.15">
      <c r="A948" s="151"/>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24" customHeight="1" x14ac:dyDescent="0.15">
      <c r="A949" s="151"/>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24" customHeight="1" x14ac:dyDescent="0.15">
      <c r="A950" s="151"/>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24" customHeight="1" x14ac:dyDescent="0.15">
      <c r="A951" s="151"/>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24" customHeight="1" x14ac:dyDescent="0.15">
      <c r="A952" s="151"/>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24" customHeight="1" x14ac:dyDescent="0.15">
      <c r="A953" s="151"/>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24" customHeight="1" x14ac:dyDescent="0.15">
      <c r="A954" s="151"/>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24" customHeight="1" x14ac:dyDescent="0.15">
      <c r="A955" s="151"/>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24" customHeight="1" x14ac:dyDescent="0.15">
      <c r="A956" s="151"/>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24" customHeight="1" x14ac:dyDescent="0.15">
      <c r="A957" s="151"/>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24" customHeight="1" x14ac:dyDescent="0.15">
      <c r="A958" s="151"/>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24" customHeight="1" x14ac:dyDescent="0.15">
      <c r="A959" s="151"/>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24" customHeight="1" x14ac:dyDescent="0.15">
      <c r="A960" s="151"/>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24" customHeight="1" x14ac:dyDescent="0.15">
      <c r="A961" s="151"/>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24" customHeight="1" x14ac:dyDescent="0.15">
      <c r="A962" s="151"/>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24" customHeight="1" x14ac:dyDescent="0.15">
      <c r="A963" s="151"/>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24" customHeight="1" x14ac:dyDescent="0.15">
      <c r="A964" s="151"/>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24" customHeight="1" x14ac:dyDescent="0.15">
      <c r="A965" s="151"/>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24" customHeight="1" x14ac:dyDescent="0.15">
      <c r="A966" s="151"/>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24" customHeight="1" x14ac:dyDescent="0.15">
      <c r="A967" s="151"/>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24" customHeight="1" x14ac:dyDescent="0.15">
      <c r="A968" s="151"/>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24" customHeight="1" x14ac:dyDescent="0.15">
      <c r="A969" s="151"/>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24" customHeight="1" x14ac:dyDescent="0.15">
      <c r="A970" s="151"/>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24" customHeight="1" x14ac:dyDescent="0.15">
      <c r="A971" s="151"/>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24" customHeight="1" x14ac:dyDescent="0.15">
      <c r="A972" s="151"/>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24" customHeight="1" x14ac:dyDescent="0.15">
      <c r="A973" s="151"/>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24" customHeight="1" x14ac:dyDescent="0.15">
      <c r="A974" s="151"/>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24" customHeight="1" x14ac:dyDescent="0.15">
      <c r="A975" s="151"/>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24" customHeight="1" x14ac:dyDescent="0.15">
      <c r="A976" s="151"/>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24" customHeight="1" x14ac:dyDescent="0.15">
      <c r="A977" s="151"/>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24" customHeight="1" x14ac:dyDescent="0.15">
      <c r="A978" s="151"/>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24" customHeight="1" x14ac:dyDescent="0.15">
      <c r="A979" s="151"/>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24" customHeight="1" x14ac:dyDescent="0.15">
      <c r="A980" s="151"/>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24" customHeight="1" x14ac:dyDescent="0.15">
      <c r="A981" s="151"/>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24" customHeight="1" x14ac:dyDescent="0.15">
      <c r="A982" s="151"/>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24" customHeight="1" x14ac:dyDescent="0.15">
      <c r="A983" s="151"/>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24" customHeight="1" x14ac:dyDescent="0.15">
      <c r="A984" s="151"/>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24" customHeight="1" x14ac:dyDescent="0.15">
      <c r="A985" s="151"/>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24" customHeight="1" x14ac:dyDescent="0.15">
      <c r="A986" s="151"/>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24" customHeight="1" x14ac:dyDescent="0.15">
      <c r="A987" s="151"/>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24" customHeight="1" x14ac:dyDescent="0.15">
      <c r="A988" s="151"/>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24" customHeight="1" x14ac:dyDescent="0.15">
      <c r="A989" s="151"/>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24" customHeight="1" x14ac:dyDescent="0.15">
      <c r="A990" s="151"/>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24" customHeight="1" x14ac:dyDescent="0.15">
      <c r="A991" s="151"/>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24" customHeight="1" x14ac:dyDescent="0.15">
      <c r="A992" s="151"/>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24" customHeight="1" x14ac:dyDescent="0.15">
      <c r="A993" s="151"/>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24" customHeight="1" x14ac:dyDescent="0.15">
      <c r="A994" s="151"/>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24" customHeight="1" x14ac:dyDescent="0.15">
      <c r="A995" s="151"/>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24" customHeight="1" x14ac:dyDescent="0.15">
      <c r="A996" s="151"/>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24" customHeight="1" x14ac:dyDescent="0.15">
      <c r="A997" s="151"/>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24" customHeight="1" x14ac:dyDescent="0.15">
      <c r="A998" s="151"/>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24" customHeight="1" x14ac:dyDescent="0.15">
      <c r="A999" s="151"/>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sheetData>
  <sheetProtection sheet="1" formatCells="0" formatColumns="0" formatRows="0" insertColumns="0" insertRows="0" insertHyperlinks="0" deleteColumns="0" deleteRows="0" sort="0" autoFilter="0" pivotTables="0"/>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abSelected="1" view="pageBreakPreview" zoomScaleNormal="100" zoomScaleSheetLayoutView="100" workbookViewId="0"/>
  </sheetViews>
  <sheetFormatPr defaultColWidth="9" defaultRowHeight="18" customHeight="1" x14ac:dyDescent="0.15"/>
  <cols>
    <col min="1" max="8" width="9" style="21"/>
    <col min="9" max="9" width="16.875" style="21" customWidth="1"/>
    <col min="10" max="16384" width="9" style="21"/>
  </cols>
  <sheetData>
    <row r="1" spans="1:9" ht="18" customHeight="1" x14ac:dyDescent="0.15">
      <c r="A1" s="21" t="s">
        <v>645</v>
      </c>
    </row>
    <row r="3" spans="1:9" ht="18" customHeight="1" x14ac:dyDescent="0.15">
      <c r="H3" s="292"/>
      <c r="I3" s="293" t="s">
        <v>639</v>
      </c>
    </row>
    <row r="5" spans="1:9" ht="18" customHeight="1" x14ac:dyDescent="0.15">
      <c r="A5" s="21" t="s">
        <v>635</v>
      </c>
      <c r="B5" s="26"/>
    </row>
    <row r="6" spans="1:9" ht="18" customHeight="1" x14ac:dyDescent="0.15">
      <c r="A6" s="297" t="s">
        <v>638</v>
      </c>
      <c r="B6" s="297"/>
      <c r="C6" s="297"/>
      <c r="D6" s="125" t="s">
        <v>636</v>
      </c>
    </row>
    <row r="7" spans="1:9" ht="18" customHeight="1" x14ac:dyDescent="0.15">
      <c r="A7" s="21" t="s">
        <v>637</v>
      </c>
      <c r="B7" s="26"/>
    </row>
    <row r="8" spans="1:9" ht="18" customHeight="1" x14ac:dyDescent="0.15">
      <c r="F8" s="292" t="s">
        <v>640</v>
      </c>
      <c r="G8" s="292"/>
      <c r="H8" s="292"/>
      <c r="I8" s="292"/>
    </row>
    <row r="9" spans="1:9" ht="18" customHeight="1" x14ac:dyDescent="0.15">
      <c r="F9" s="298" t="s">
        <v>641</v>
      </c>
      <c r="G9" s="298"/>
      <c r="H9" s="298"/>
      <c r="I9" s="294"/>
    </row>
    <row r="10" spans="1:9" ht="18" customHeight="1" x14ac:dyDescent="0.15">
      <c r="F10" s="24"/>
      <c r="G10" s="24"/>
      <c r="H10" s="24"/>
    </row>
    <row r="13" spans="1:9" ht="18" customHeight="1" x14ac:dyDescent="0.15">
      <c r="A13" s="25" t="s">
        <v>28</v>
      </c>
      <c r="B13" s="25"/>
      <c r="C13" s="25"/>
      <c r="D13" s="25"/>
      <c r="E13" s="25"/>
      <c r="F13" s="25"/>
      <c r="G13" s="25"/>
      <c r="H13" s="25"/>
      <c r="I13" s="25"/>
    </row>
    <row r="16" spans="1:9" ht="31.15" customHeight="1" x14ac:dyDescent="0.15">
      <c r="A16" s="299" t="s">
        <v>646</v>
      </c>
      <c r="B16" s="299"/>
      <c r="C16" s="299"/>
      <c r="D16" s="299"/>
      <c r="E16" s="299"/>
      <c r="F16" s="299"/>
      <c r="G16" s="299"/>
      <c r="H16" s="299"/>
      <c r="I16" s="299"/>
    </row>
    <row r="17" spans="1:9" ht="31.15" customHeight="1" x14ac:dyDescent="0.15">
      <c r="A17" s="299"/>
      <c r="B17" s="299"/>
      <c r="C17" s="299"/>
      <c r="D17" s="299"/>
      <c r="E17" s="299"/>
      <c r="F17" s="299"/>
      <c r="G17" s="299"/>
      <c r="H17" s="299"/>
      <c r="I17" s="299"/>
    </row>
    <row r="19" spans="1:9" ht="18" customHeight="1" x14ac:dyDescent="0.15">
      <c r="A19" s="25" t="s">
        <v>29</v>
      </c>
      <c r="B19" s="25"/>
      <c r="C19" s="25"/>
      <c r="D19" s="25"/>
      <c r="E19" s="25"/>
      <c r="F19" s="25"/>
      <c r="G19" s="25"/>
      <c r="H19" s="25"/>
      <c r="I19" s="25"/>
    </row>
    <row r="21" spans="1:9" ht="18" customHeight="1" x14ac:dyDescent="0.15">
      <c r="A21" s="296" t="s">
        <v>643</v>
      </c>
      <c r="B21" s="296"/>
      <c r="C21" s="296"/>
      <c r="D21" s="296"/>
      <c r="E21" s="296"/>
      <c r="F21" s="296"/>
      <c r="G21" s="296"/>
      <c r="H21" s="296"/>
      <c r="I21" s="296"/>
    </row>
    <row r="22" spans="1:9" ht="18" customHeight="1" x14ac:dyDescent="0.15">
      <c r="A22" s="296"/>
      <c r="B22" s="296"/>
      <c r="C22" s="296"/>
      <c r="D22" s="296"/>
      <c r="E22" s="296"/>
      <c r="F22" s="296"/>
      <c r="G22" s="296"/>
      <c r="H22" s="296"/>
      <c r="I22" s="296"/>
    </row>
    <row r="23" spans="1:9" ht="18" customHeight="1" x14ac:dyDescent="0.15">
      <c r="A23" s="28"/>
      <c r="B23" s="28"/>
      <c r="C23" s="28"/>
      <c r="D23" s="28"/>
      <c r="E23" s="28"/>
      <c r="F23" s="28"/>
      <c r="G23" s="295" t="s">
        <v>31</v>
      </c>
      <c r="H23" s="295"/>
      <c r="I23" s="295"/>
    </row>
    <row r="24" spans="1:9" ht="18" customHeight="1" x14ac:dyDescent="0.15">
      <c r="A24" s="28"/>
      <c r="B24" s="28"/>
      <c r="C24" s="28"/>
      <c r="D24" s="28"/>
      <c r="E24" s="28"/>
      <c r="F24" s="28"/>
      <c r="G24" s="28"/>
      <c r="H24" s="28"/>
      <c r="I24" s="126"/>
    </row>
    <row r="25" spans="1:9" ht="18" customHeight="1" x14ac:dyDescent="0.15">
      <c r="A25" s="300" t="s">
        <v>642</v>
      </c>
      <c r="B25" s="300"/>
      <c r="C25" s="300"/>
      <c r="D25" s="300"/>
      <c r="E25" s="300"/>
      <c r="F25" s="300"/>
      <c r="G25" s="300"/>
      <c r="H25" s="300"/>
      <c r="I25" s="300"/>
    </row>
    <row r="26" spans="1:9" ht="18" customHeight="1" x14ac:dyDescent="0.15">
      <c r="A26" s="300"/>
      <c r="B26" s="300"/>
      <c r="C26" s="300"/>
      <c r="D26" s="300"/>
      <c r="E26" s="300"/>
      <c r="F26" s="300"/>
      <c r="G26" s="300"/>
      <c r="H26" s="300"/>
      <c r="I26" s="300"/>
    </row>
    <row r="27" spans="1:9" ht="18" customHeight="1" x14ac:dyDescent="0.15">
      <c r="A27" s="28"/>
      <c r="B27" s="28"/>
      <c r="C27" s="28"/>
      <c r="D27" s="28"/>
      <c r="E27" s="28"/>
      <c r="F27" s="28"/>
      <c r="G27" s="295" t="s">
        <v>31</v>
      </c>
      <c r="H27" s="295"/>
      <c r="I27" s="295"/>
    </row>
    <row r="29" spans="1:9" ht="27" customHeight="1" x14ac:dyDescent="0.15">
      <c r="A29" s="296" t="s">
        <v>644</v>
      </c>
      <c r="B29" s="296"/>
      <c r="C29" s="296"/>
      <c r="D29" s="296"/>
      <c r="E29" s="296"/>
      <c r="F29" s="296"/>
      <c r="G29" s="296"/>
      <c r="H29" s="296"/>
      <c r="I29" s="296"/>
    </row>
    <row r="30" spans="1:9" ht="27" customHeight="1" x14ac:dyDescent="0.15">
      <c r="A30" s="296"/>
      <c r="B30" s="296"/>
      <c r="C30" s="296"/>
      <c r="D30" s="296"/>
      <c r="E30" s="296"/>
      <c r="F30" s="296"/>
      <c r="G30" s="296"/>
      <c r="H30" s="296"/>
      <c r="I30" s="296"/>
    </row>
  </sheetData>
  <mergeCells count="8">
    <mergeCell ref="G27:I27"/>
    <mergeCell ref="A29:I30"/>
    <mergeCell ref="A6:C6"/>
    <mergeCell ref="F9:H9"/>
    <mergeCell ref="A16:I17"/>
    <mergeCell ref="A21:I22"/>
    <mergeCell ref="G23:I23"/>
    <mergeCell ref="A25:I26"/>
  </mergeCells>
  <phoneticPr fontId="2"/>
  <printOptions horizontalCentered="1"/>
  <pageMargins left="0.98425196850393704" right="0.98425196850393704" top="0.98425196850393704" bottom="0.98425196850393704" header="0.31496062992125984" footer="0.31496062992125984"/>
  <pageSetup paperSize="9" scale="9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x14ac:dyDescent="0.15"/>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x14ac:dyDescent="0.15">
      <c r="B1" s="56" t="s">
        <v>145</v>
      </c>
    </row>
    <row r="2" spans="1:14" ht="12.75" customHeight="1" x14ac:dyDescent="0.15">
      <c r="B2" s="301" t="s">
        <v>523</v>
      </c>
      <c r="C2" s="301"/>
      <c r="D2" s="301"/>
      <c r="E2" s="301"/>
      <c r="F2" s="301"/>
      <c r="G2" s="301"/>
      <c r="H2" s="301"/>
      <c r="I2" s="301"/>
      <c r="J2" s="301"/>
      <c r="K2" s="301"/>
      <c r="L2" s="301"/>
    </row>
    <row r="3" spans="1:14" ht="12.75" customHeight="1" x14ac:dyDescent="0.15">
      <c r="J3" s="302" t="e">
        <f>#REF!</f>
        <v>#REF!</v>
      </c>
      <c r="K3" s="302"/>
      <c r="L3" s="302"/>
      <c r="M3" s="68"/>
    </row>
    <row r="4" spans="1:14" ht="12.75" customHeight="1" x14ac:dyDescent="0.15">
      <c r="D4" s="68"/>
      <c r="E4" s="68"/>
      <c r="G4" s="68"/>
    </row>
    <row r="5" spans="1:14" ht="73.5" customHeight="1" x14ac:dyDescent="0.15">
      <c r="B5" s="77" t="s">
        <v>3</v>
      </c>
      <c r="C5" s="78" t="s">
        <v>593</v>
      </c>
      <c r="D5" s="278" t="s">
        <v>594</v>
      </c>
      <c r="E5" s="278" t="s">
        <v>596</v>
      </c>
      <c r="F5" s="278" t="s">
        <v>597</v>
      </c>
      <c r="G5" s="278" t="s">
        <v>595</v>
      </c>
      <c r="H5" s="77" t="s">
        <v>13</v>
      </c>
      <c r="I5" s="79" t="s">
        <v>155</v>
      </c>
      <c r="J5" s="78" t="s">
        <v>598</v>
      </c>
      <c r="K5" s="77" t="s">
        <v>128</v>
      </c>
      <c r="L5" s="77" t="s">
        <v>12</v>
      </c>
      <c r="N5" s="159"/>
    </row>
    <row r="6" spans="1:14" s="274" customFormat="1" ht="24" x14ac:dyDescent="0.15">
      <c r="B6" s="80"/>
      <c r="C6" s="80"/>
      <c r="D6" s="80" t="s">
        <v>599</v>
      </c>
      <c r="E6" s="80" t="s">
        <v>600</v>
      </c>
      <c r="F6" s="80" t="s">
        <v>601</v>
      </c>
      <c r="G6" s="80" t="s">
        <v>602</v>
      </c>
      <c r="H6" s="108" t="s">
        <v>605</v>
      </c>
      <c r="I6" s="80" t="s">
        <v>603</v>
      </c>
      <c r="J6" s="80"/>
      <c r="K6" s="108" t="s">
        <v>604</v>
      </c>
      <c r="L6" s="80"/>
    </row>
    <row r="7" spans="1:14" x14ac:dyDescent="0.15">
      <c r="A7" s="259">
        <v>0</v>
      </c>
      <c r="B7" s="83"/>
      <c r="C7" s="85" t="s">
        <v>9</v>
      </c>
      <c r="D7" s="85" t="s">
        <v>9</v>
      </c>
      <c r="E7" s="85" t="s">
        <v>9</v>
      </c>
      <c r="F7" s="85" t="s">
        <v>9</v>
      </c>
      <c r="G7" s="85" t="s">
        <v>9</v>
      </c>
      <c r="H7" s="85" t="s">
        <v>9</v>
      </c>
      <c r="I7" s="85" t="s">
        <v>9</v>
      </c>
      <c r="J7" s="85"/>
      <c r="K7" s="85" t="s">
        <v>9</v>
      </c>
      <c r="L7" s="85"/>
      <c r="N7" s="172"/>
    </row>
    <row r="8" spans="1:14" s="64" customFormat="1" ht="56.25" customHeight="1" x14ac:dyDescent="0.15">
      <c r="A8" s="64">
        <f>A7+1</f>
        <v>1</v>
      </c>
      <c r="B8" s="132" t="s">
        <v>587</v>
      </c>
      <c r="C8" s="102"/>
      <c r="D8" s="102"/>
      <c r="E8" s="102"/>
      <c r="F8" s="102"/>
      <c r="G8" s="103">
        <f>E8-F8</f>
        <v>0</v>
      </c>
      <c r="H8" s="103">
        <f>MIN(D8,G8)</f>
        <v>0</v>
      </c>
      <c r="I8" s="102"/>
      <c r="J8" s="104">
        <v>0.5</v>
      </c>
      <c r="K8" s="117">
        <f>H8/2</f>
        <v>0</v>
      </c>
      <c r="L8" s="204"/>
      <c r="M8" s="257"/>
      <c r="N8" s="169" t="str">
        <f>IFERROR(VLOOKUP(#REF!,【参考】算出区分!$C$2:$E$67,2,0),"")</f>
        <v/>
      </c>
    </row>
    <row r="9" spans="1:14" s="64" customFormat="1" ht="56.25" customHeight="1" x14ac:dyDescent="0.15">
      <c r="A9" s="64">
        <f t="shared" ref="A9:A21" si="0">A8+1</f>
        <v>2</v>
      </c>
      <c r="B9" s="132" t="s">
        <v>588</v>
      </c>
      <c r="C9" s="102"/>
      <c r="D9" s="102"/>
      <c r="E9" s="102"/>
      <c r="F9" s="102"/>
      <c r="G9" s="103">
        <f t="shared" ref="G9:G21" si="1">E9-F9</f>
        <v>0</v>
      </c>
      <c r="H9" s="103">
        <f t="shared" ref="H9:H21" si="2">MIN(D9,G9)</f>
        <v>0</v>
      </c>
      <c r="I9" s="102"/>
      <c r="J9" s="104">
        <v>0.5</v>
      </c>
      <c r="K9" s="117">
        <f t="shared" ref="K9:K21" si="3">H9/2</f>
        <v>0</v>
      </c>
      <c r="L9" s="204"/>
      <c r="M9" s="257"/>
      <c r="N9" s="169" t="str">
        <f>IFERROR(VLOOKUP(#REF!,【参考】算出区分!$C$2:$E$67,2,0),"")</f>
        <v/>
      </c>
    </row>
    <row r="10" spans="1:14" s="64" customFormat="1" ht="56.25" customHeight="1" x14ac:dyDescent="0.15">
      <c r="A10" s="64">
        <f t="shared" si="0"/>
        <v>3</v>
      </c>
      <c r="B10" s="132" t="s">
        <v>589</v>
      </c>
      <c r="C10" s="102"/>
      <c r="D10" s="102"/>
      <c r="E10" s="102"/>
      <c r="F10" s="102"/>
      <c r="G10" s="103">
        <f t="shared" si="1"/>
        <v>0</v>
      </c>
      <c r="H10" s="103">
        <f t="shared" si="2"/>
        <v>0</v>
      </c>
      <c r="I10" s="102"/>
      <c r="J10" s="104">
        <v>0.5</v>
      </c>
      <c r="K10" s="117">
        <f t="shared" si="3"/>
        <v>0</v>
      </c>
      <c r="L10" s="204"/>
      <c r="M10" s="257"/>
      <c r="N10" s="169" t="str">
        <f>IFERROR(VLOOKUP(#REF!,【参考】算出区分!$C$2:$E$67,2,0),"")</f>
        <v/>
      </c>
    </row>
    <row r="11" spans="1:14" s="64" customFormat="1" ht="56.25" customHeight="1" x14ac:dyDescent="0.15">
      <c r="A11" s="64">
        <f t="shared" si="0"/>
        <v>4</v>
      </c>
      <c r="B11" s="132" t="s">
        <v>590</v>
      </c>
      <c r="C11" s="102"/>
      <c r="D11" s="102"/>
      <c r="E11" s="102"/>
      <c r="F11" s="102"/>
      <c r="G11" s="103">
        <f t="shared" si="1"/>
        <v>0</v>
      </c>
      <c r="H11" s="103">
        <f t="shared" si="2"/>
        <v>0</v>
      </c>
      <c r="I11" s="102"/>
      <c r="J11" s="104">
        <v>0.5</v>
      </c>
      <c r="K11" s="117">
        <f t="shared" si="3"/>
        <v>0</v>
      </c>
      <c r="L11" s="204"/>
      <c r="M11" s="257"/>
      <c r="N11" s="169" t="str">
        <f>IFERROR(VLOOKUP(#REF!,【参考】算出区分!$C$2:$E$67,2,0),"")</f>
        <v/>
      </c>
    </row>
    <row r="12" spans="1:14" s="64" customFormat="1" ht="56.25" customHeight="1" x14ac:dyDescent="0.15">
      <c r="A12" s="64">
        <f t="shared" si="0"/>
        <v>5</v>
      </c>
      <c r="B12" s="132" t="s">
        <v>591</v>
      </c>
      <c r="C12" s="102"/>
      <c r="D12" s="102"/>
      <c r="E12" s="102"/>
      <c r="F12" s="102"/>
      <c r="G12" s="103">
        <f t="shared" si="1"/>
        <v>0</v>
      </c>
      <c r="H12" s="103">
        <f t="shared" si="2"/>
        <v>0</v>
      </c>
      <c r="I12" s="102"/>
      <c r="J12" s="104">
        <v>0.5</v>
      </c>
      <c r="K12" s="117">
        <f t="shared" si="3"/>
        <v>0</v>
      </c>
      <c r="L12" s="204"/>
      <c r="M12" s="257"/>
      <c r="N12" s="169" t="str">
        <f>IFERROR(VLOOKUP(#REF!,【参考】算出区分!$C$2:$E$67,2,0),"")</f>
        <v/>
      </c>
    </row>
    <row r="13" spans="1:14" s="64" customFormat="1" ht="56.25" customHeight="1" x14ac:dyDescent="0.15">
      <c r="A13" s="64">
        <f t="shared" si="0"/>
        <v>6</v>
      </c>
      <c r="B13" s="132" t="s">
        <v>578</v>
      </c>
      <c r="C13" s="102"/>
      <c r="D13" s="102"/>
      <c r="E13" s="102"/>
      <c r="F13" s="102"/>
      <c r="G13" s="103">
        <f t="shared" si="1"/>
        <v>0</v>
      </c>
      <c r="H13" s="103">
        <f t="shared" si="2"/>
        <v>0</v>
      </c>
      <c r="I13" s="102"/>
      <c r="J13" s="104">
        <v>0.5</v>
      </c>
      <c r="K13" s="117">
        <f t="shared" si="3"/>
        <v>0</v>
      </c>
      <c r="L13" s="204"/>
      <c r="M13" s="257"/>
      <c r="N13" s="169" t="str">
        <f>IFERROR(VLOOKUP(#REF!,【参考】算出区分!$C$2:$E$67,2,0),"")</f>
        <v/>
      </c>
    </row>
    <row r="14" spans="1:14" s="64" customFormat="1" ht="56.25" customHeight="1" x14ac:dyDescent="0.15">
      <c r="A14" s="64">
        <f t="shared" si="0"/>
        <v>7</v>
      </c>
      <c r="B14" s="132" t="s">
        <v>579</v>
      </c>
      <c r="C14" s="102"/>
      <c r="D14" s="102"/>
      <c r="E14" s="102"/>
      <c r="F14" s="102"/>
      <c r="G14" s="103">
        <f t="shared" si="1"/>
        <v>0</v>
      </c>
      <c r="H14" s="103">
        <f t="shared" si="2"/>
        <v>0</v>
      </c>
      <c r="I14" s="102"/>
      <c r="J14" s="104">
        <v>0.5</v>
      </c>
      <c r="K14" s="117">
        <f t="shared" si="3"/>
        <v>0</v>
      </c>
      <c r="L14" s="204"/>
      <c r="M14" s="257"/>
      <c r="N14" s="169" t="str">
        <f>IFERROR(VLOOKUP(#REF!,【参考】算出区分!$C$2:$E$67,2,0),"")</f>
        <v/>
      </c>
    </row>
    <row r="15" spans="1:14" s="64" customFormat="1" ht="56.25" customHeight="1" x14ac:dyDescent="0.15">
      <c r="A15" s="64">
        <f t="shared" si="0"/>
        <v>8</v>
      </c>
      <c r="B15" s="132" t="s">
        <v>580</v>
      </c>
      <c r="C15" s="102"/>
      <c r="D15" s="102"/>
      <c r="E15" s="102"/>
      <c r="F15" s="102"/>
      <c r="G15" s="103">
        <f t="shared" si="1"/>
        <v>0</v>
      </c>
      <c r="H15" s="103">
        <f t="shared" si="2"/>
        <v>0</v>
      </c>
      <c r="I15" s="102"/>
      <c r="J15" s="104">
        <v>0.5</v>
      </c>
      <c r="K15" s="117">
        <f t="shared" si="3"/>
        <v>0</v>
      </c>
      <c r="L15" s="204"/>
      <c r="M15" s="257"/>
      <c r="N15" s="169" t="str">
        <f>IFERROR(VLOOKUP(#REF!,【参考】算出区分!$C$2:$E$67,2,0),"")</f>
        <v/>
      </c>
    </row>
    <row r="16" spans="1:14" s="64" customFormat="1" ht="56.25" customHeight="1" x14ac:dyDescent="0.15">
      <c r="A16" s="64">
        <f t="shared" si="0"/>
        <v>9</v>
      </c>
      <c r="B16" s="132" t="s">
        <v>581</v>
      </c>
      <c r="C16" s="102"/>
      <c r="D16" s="102"/>
      <c r="E16" s="102"/>
      <c r="F16" s="102"/>
      <c r="G16" s="103">
        <f t="shared" si="1"/>
        <v>0</v>
      </c>
      <c r="H16" s="103">
        <f t="shared" si="2"/>
        <v>0</v>
      </c>
      <c r="I16" s="102"/>
      <c r="J16" s="104">
        <v>0.5</v>
      </c>
      <c r="K16" s="117">
        <f t="shared" si="3"/>
        <v>0</v>
      </c>
      <c r="L16" s="204"/>
      <c r="M16" s="257"/>
      <c r="N16" s="169" t="str">
        <f>IFERROR(VLOOKUP(#REF!,【参考】算出区分!$C$2:$E$67,2,0),"")</f>
        <v/>
      </c>
    </row>
    <row r="17" spans="1:14" s="64" customFormat="1" ht="56.25" customHeight="1" x14ac:dyDescent="0.15">
      <c r="A17" s="64">
        <f t="shared" si="0"/>
        <v>10</v>
      </c>
      <c r="B17" s="132" t="s">
        <v>582</v>
      </c>
      <c r="C17" s="102"/>
      <c r="D17" s="102"/>
      <c r="E17" s="102"/>
      <c r="F17" s="102"/>
      <c r="G17" s="103">
        <f t="shared" si="1"/>
        <v>0</v>
      </c>
      <c r="H17" s="103">
        <f t="shared" si="2"/>
        <v>0</v>
      </c>
      <c r="I17" s="102"/>
      <c r="J17" s="104">
        <v>0.5</v>
      </c>
      <c r="K17" s="117">
        <f t="shared" si="3"/>
        <v>0</v>
      </c>
      <c r="L17" s="204"/>
      <c r="M17" s="257"/>
      <c r="N17" s="169" t="str">
        <f>IFERROR(VLOOKUP(#REF!,【参考】算出区分!$C$2:$E$67,2,0),"")</f>
        <v/>
      </c>
    </row>
    <row r="18" spans="1:14" s="64" customFormat="1" ht="56.25" customHeight="1" x14ac:dyDescent="0.15">
      <c r="A18" s="64">
        <f t="shared" si="0"/>
        <v>11</v>
      </c>
      <c r="B18" s="132" t="s">
        <v>583</v>
      </c>
      <c r="C18" s="102"/>
      <c r="D18" s="102"/>
      <c r="E18" s="102"/>
      <c r="F18" s="102"/>
      <c r="G18" s="103">
        <f t="shared" si="1"/>
        <v>0</v>
      </c>
      <c r="H18" s="103">
        <f t="shared" si="2"/>
        <v>0</v>
      </c>
      <c r="I18" s="102"/>
      <c r="J18" s="104">
        <v>0.5</v>
      </c>
      <c r="K18" s="117">
        <f t="shared" si="3"/>
        <v>0</v>
      </c>
      <c r="L18" s="204"/>
      <c r="M18" s="257"/>
      <c r="N18" s="169" t="str">
        <f>IFERROR(VLOOKUP(#REF!,【参考】算出区分!$C$2:$E$67,2,0),"")</f>
        <v/>
      </c>
    </row>
    <row r="19" spans="1:14" s="64" customFormat="1" ht="56.25" customHeight="1" x14ac:dyDescent="0.15">
      <c r="A19" s="64">
        <f t="shared" si="0"/>
        <v>12</v>
      </c>
      <c r="B19" s="132" t="s">
        <v>584</v>
      </c>
      <c r="C19" s="102"/>
      <c r="D19" s="102"/>
      <c r="E19" s="102"/>
      <c r="F19" s="102"/>
      <c r="G19" s="103">
        <f t="shared" si="1"/>
        <v>0</v>
      </c>
      <c r="H19" s="103">
        <f t="shared" si="2"/>
        <v>0</v>
      </c>
      <c r="I19" s="102"/>
      <c r="J19" s="104">
        <v>0.5</v>
      </c>
      <c r="K19" s="117">
        <f t="shared" si="3"/>
        <v>0</v>
      </c>
      <c r="L19" s="204"/>
      <c r="M19" s="257"/>
      <c r="N19" s="169" t="str">
        <f>IFERROR(VLOOKUP(#REF!,【参考】算出区分!$C$2:$E$67,2,0),"")</f>
        <v/>
      </c>
    </row>
    <row r="20" spans="1:14" s="64" customFormat="1" ht="56.25" customHeight="1" x14ac:dyDescent="0.15">
      <c r="A20" s="64">
        <f t="shared" si="0"/>
        <v>13</v>
      </c>
      <c r="B20" s="132" t="s">
        <v>585</v>
      </c>
      <c r="C20" s="102"/>
      <c r="D20" s="102"/>
      <c r="E20" s="102"/>
      <c r="F20" s="102"/>
      <c r="G20" s="103">
        <f t="shared" si="1"/>
        <v>0</v>
      </c>
      <c r="H20" s="103">
        <f t="shared" si="2"/>
        <v>0</v>
      </c>
      <c r="I20" s="102"/>
      <c r="J20" s="104">
        <v>0.5</v>
      </c>
      <c r="K20" s="117">
        <f t="shared" si="3"/>
        <v>0</v>
      </c>
      <c r="L20" s="204"/>
      <c r="M20" s="257"/>
      <c r="N20" s="169" t="str">
        <f>IFERROR(VLOOKUP(#REF!,【参考】算出区分!$C$2:$E$67,2,0),"")</f>
        <v/>
      </c>
    </row>
    <row r="21" spans="1:14" s="64" customFormat="1" ht="56.25" customHeight="1" x14ac:dyDescent="0.15">
      <c r="A21" s="64">
        <f t="shared" si="0"/>
        <v>14</v>
      </c>
      <c r="B21" s="132" t="s">
        <v>592</v>
      </c>
      <c r="C21" s="102"/>
      <c r="D21" s="102"/>
      <c r="E21" s="102"/>
      <c r="F21" s="102"/>
      <c r="G21" s="103">
        <f t="shared" si="1"/>
        <v>0</v>
      </c>
      <c r="H21" s="103">
        <f t="shared" si="2"/>
        <v>0</v>
      </c>
      <c r="I21" s="102"/>
      <c r="J21" s="104">
        <v>0.5</v>
      </c>
      <c r="K21" s="117">
        <f t="shared" si="3"/>
        <v>0</v>
      </c>
      <c r="L21" s="204"/>
      <c r="M21" s="257"/>
      <c r="N21" s="169" t="str">
        <f>IFERROR(VLOOKUP(#REF!,【参考】算出区分!$C$2:$E$67,2,0),"")</f>
        <v/>
      </c>
    </row>
    <row r="22" spans="1:14" s="64" customFormat="1" ht="19.5" customHeight="1" x14ac:dyDescent="0.15">
      <c r="B22" s="108" t="s">
        <v>8</v>
      </c>
      <c r="C22" s="103"/>
      <c r="D22" s="103"/>
      <c r="E22" s="103"/>
      <c r="F22" s="103"/>
      <c r="G22" s="103"/>
      <c r="H22" s="103"/>
      <c r="I22" s="103"/>
      <c r="J22" s="128"/>
      <c r="K22" s="103">
        <f>SUM(K8:K21)</f>
        <v>0</v>
      </c>
      <c r="L22" s="256"/>
    </row>
    <row r="23" spans="1:14" ht="12.75" customHeight="1" x14ac:dyDescent="0.15"/>
    <row r="24" spans="1:14" ht="12.75" customHeight="1" x14ac:dyDescent="0.15">
      <c r="B24" s="56" t="s">
        <v>7</v>
      </c>
    </row>
    <row r="25" spans="1:14" ht="12.75" customHeight="1" x14ac:dyDescent="0.15">
      <c r="B25" s="56" t="s">
        <v>606</v>
      </c>
    </row>
    <row r="26" spans="1:14" ht="12.75" customHeight="1" x14ac:dyDescent="0.15"/>
  </sheetData>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2"/>
  <sheetViews>
    <sheetView view="pageBreakPreview" zoomScale="80" zoomScaleNormal="100" zoomScaleSheetLayoutView="80" workbookViewId="0">
      <selection activeCell="E4" sqref="E4"/>
    </sheetView>
  </sheetViews>
  <sheetFormatPr defaultColWidth="8.875" defaultRowHeight="12" x14ac:dyDescent="0.15"/>
  <cols>
    <col min="1" max="1" width="23.125" style="281" customWidth="1"/>
    <col min="2" max="6" width="24.5" style="281" customWidth="1"/>
    <col min="7" max="7" width="21.375" style="281" customWidth="1"/>
    <col min="8" max="11" width="13.375" style="281" customWidth="1"/>
    <col min="12" max="16384" width="8.875" style="281"/>
  </cols>
  <sheetData>
    <row r="1" spans="1:7" ht="13.5" x14ac:dyDescent="0.15">
      <c r="A1" s="291"/>
    </row>
    <row r="2" spans="1:7" ht="13.5" x14ac:dyDescent="0.15">
      <c r="A2" s="305" t="s">
        <v>634</v>
      </c>
      <c r="B2" s="305"/>
      <c r="C2" s="305"/>
      <c r="D2" s="305"/>
      <c r="E2" s="305"/>
      <c r="F2" s="305"/>
    </row>
    <row r="4" spans="1:7" ht="27" customHeight="1" x14ac:dyDescent="0.15">
      <c r="A4" s="303" t="s">
        <v>579</v>
      </c>
      <c r="B4" s="279" t="s">
        <v>607</v>
      </c>
      <c r="C4" s="279" t="s">
        <v>613</v>
      </c>
      <c r="D4" s="280"/>
      <c r="E4" s="280"/>
      <c r="F4" s="280"/>
      <c r="G4" s="280"/>
    </row>
    <row r="5" spans="1:7" ht="27" customHeight="1" x14ac:dyDescent="0.15">
      <c r="A5" s="304"/>
      <c r="B5" s="282"/>
      <c r="C5" s="282"/>
      <c r="D5" s="283"/>
      <c r="E5" s="283"/>
      <c r="F5" s="283"/>
    </row>
    <row r="6" spans="1:7" ht="27" customHeight="1" x14ac:dyDescent="0.15">
      <c r="A6" s="303" t="s">
        <v>580</v>
      </c>
      <c r="B6" s="279" t="s">
        <v>607</v>
      </c>
      <c r="C6" s="279" t="s">
        <v>613</v>
      </c>
      <c r="D6" s="279" t="s">
        <v>615</v>
      </c>
      <c r="E6" s="279" t="s">
        <v>628</v>
      </c>
      <c r="F6" s="280"/>
      <c r="G6" s="280"/>
    </row>
    <row r="7" spans="1:7" ht="27" customHeight="1" x14ac:dyDescent="0.15">
      <c r="A7" s="304"/>
      <c r="B7" s="282"/>
      <c r="C7" s="282"/>
      <c r="D7" s="282"/>
      <c r="E7" s="282"/>
      <c r="F7" s="283"/>
    </row>
    <row r="8" spans="1:7" ht="27" customHeight="1" x14ac:dyDescent="0.15">
      <c r="A8" s="303" t="s">
        <v>581</v>
      </c>
      <c r="B8" s="279" t="s">
        <v>608</v>
      </c>
      <c r="C8" s="279" t="s">
        <v>609</v>
      </c>
      <c r="D8" s="279" t="s">
        <v>616</v>
      </c>
      <c r="E8" s="279" t="s">
        <v>610</v>
      </c>
      <c r="F8" s="279" t="s">
        <v>611</v>
      </c>
    </row>
    <row r="9" spans="1:7" ht="27" customHeight="1" x14ac:dyDescent="0.15">
      <c r="A9" s="304"/>
      <c r="B9" s="284"/>
      <c r="C9" s="284"/>
      <c r="D9" s="284"/>
      <c r="E9" s="284"/>
      <c r="F9" s="284"/>
    </row>
    <row r="10" spans="1:7" ht="27" customHeight="1" x14ac:dyDescent="0.15">
      <c r="A10" s="303" t="s">
        <v>582</v>
      </c>
      <c r="B10" s="285" t="s">
        <v>617</v>
      </c>
      <c r="C10" s="285" t="s">
        <v>618</v>
      </c>
      <c r="D10" s="285" t="s">
        <v>619</v>
      </c>
      <c r="E10" s="279" t="s">
        <v>620</v>
      </c>
      <c r="F10" s="283"/>
    </row>
    <row r="11" spans="1:7" ht="27" customHeight="1" x14ac:dyDescent="0.15">
      <c r="A11" s="304"/>
      <c r="B11" s="284"/>
      <c r="C11" s="284"/>
      <c r="D11" s="284"/>
      <c r="E11" s="284"/>
      <c r="F11" s="283"/>
    </row>
    <row r="12" spans="1:7" ht="27" customHeight="1" x14ac:dyDescent="0.15">
      <c r="A12" s="303" t="s">
        <v>583</v>
      </c>
      <c r="B12" s="279" t="s">
        <v>612</v>
      </c>
      <c r="C12" s="279" t="s">
        <v>613</v>
      </c>
      <c r="D12" s="279" t="s">
        <v>614</v>
      </c>
      <c r="E12" s="279" t="s">
        <v>615</v>
      </c>
      <c r="F12" s="283"/>
    </row>
    <row r="13" spans="1:7" ht="27" customHeight="1" x14ac:dyDescent="0.15">
      <c r="A13" s="306"/>
      <c r="B13" s="284"/>
      <c r="C13" s="284"/>
      <c r="D13" s="284"/>
      <c r="E13" s="284"/>
      <c r="F13" s="283"/>
    </row>
    <row r="14" spans="1:7" ht="27" customHeight="1" x14ac:dyDescent="0.15">
      <c r="A14" s="306"/>
      <c r="B14" s="279" t="s">
        <v>621</v>
      </c>
      <c r="C14" s="279" t="s">
        <v>622</v>
      </c>
      <c r="D14" s="286" t="s">
        <v>623</v>
      </c>
      <c r="E14" s="287"/>
      <c r="F14" s="283"/>
    </row>
    <row r="15" spans="1:7" ht="27" customHeight="1" x14ac:dyDescent="0.15">
      <c r="A15" s="304"/>
      <c r="B15" s="288"/>
      <c r="C15" s="284"/>
      <c r="D15" s="284"/>
      <c r="E15" s="289"/>
      <c r="F15" s="283"/>
    </row>
    <row r="16" spans="1:7" ht="27" customHeight="1" x14ac:dyDescent="0.15">
      <c r="A16" s="303" t="s">
        <v>584</v>
      </c>
      <c r="B16" s="279" t="s">
        <v>624</v>
      </c>
      <c r="C16" s="286" t="s">
        <v>625</v>
      </c>
      <c r="D16" s="286" t="s">
        <v>626</v>
      </c>
      <c r="E16" s="286" t="s">
        <v>627</v>
      </c>
      <c r="F16" s="283"/>
    </row>
    <row r="17" spans="1:6" ht="27" customHeight="1" x14ac:dyDescent="0.15">
      <c r="A17" s="304"/>
      <c r="B17" s="284"/>
      <c r="C17" s="284"/>
      <c r="D17" s="284"/>
      <c r="E17" s="284"/>
      <c r="F17" s="283"/>
    </row>
    <row r="18" spans="1:6" ht="27" customHeight="1" x14ac:dyDescent="0.15">
      <c r="A18" s="303" t="s">
        <v>585</v>
      </c>
      <c r="B18" s="279" t="s">
        <v>607</v>
      </c>
      <c r="C18" s="279" t="s">
        <v>629</v>
      </c>
      <c r="D18" s="279" t="s">
        <v>630</v>
      </c>
      <c r="E18" s="283"/>
      <c r="F18" s="283"/>
    </row>
    <row r="19" spans="1:6" ht="27" customHeight="1" x14ac:dyDescent="0.15">
      <c r="A19" s="304"/>
      <c r="B19" s="284"/>
      <c r="C19" s="284"/>
      <c r="D19" s="284"/>
      <c r="E19" s="283"/>
      <c r="F19" s="283"/>
    </row>
    <row r="20" spans="1:6" ht="27" customHeight="1" x14ac:dyDescent="0.15">
      <c r="A20" s="303" t="s">
        <v>586</v>
      </c>
      <c r="B20" s="285" t="s">
        <v>631</v>
      </c>
      <c r="C20" s="279" t="s">
        <v>633</v>
      </c>
      <c r="D20" s="279" t="s">
        <v>632</v>
      </c>
      <c r="E20" s="283"/>
      <c r="F20" s="283"/>
    </row>
    <row r="21" spans="1:6" ht="27" customHeight="1" x14ac:dyDescent="0.15">
      <c r="A21" s="304"/>
      <c r="B21" s="284"/>
      <c r="C21" s="284"/>
      <c r="D21" s="284"/>
      <c r="E21" s="283"/>
      <c r="F21" s="283"/>
    </row>
    <row r="22" spans="1:6" ht="27" customHeight="1" x14ac:dyDescent="0.15">
      <c r="A22" s="290"/>
    </row>
  </sheetData>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x14ac:dyDescent="0.15"/>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x14ac:dyDescent="0.15">
      <c r="B1" s="56" t="s">
        <v>47</v>
      </c>
      <c r="G1" s="307"/>
      <c r="H1" s="307"/>
    </row>
    <row r="2" spans="1:8" ht="12.75" customHeight="1" x14ac:dyDescent="0.15">
      <c r="A2" s="67"/>
      <c r="B2" s="301" t="s">
        <v>182</v>
      </c>
      <c r="C2" s="301"/>
      <c r="D2" s="301"/>
      <c r="E2" s="301"/>
      <c r="G2" s="307"/>
      <c r="H2" s="307"/>
    </row>
    <row r="3" spans="1:8" ht="12.75" customHeight="1" x14ac:dyDescent="0.15">
      <c r="G3" s="307"/>
      <c r="H3" s="307"/>
    </row>
    <row r="4" spans="1:8" ht="12.75" customHeight="1" x14ac:dyDescent="0.15">
      <c r="D4" s="68"/>
      <c r="E4" s="69" t="s">
        <v>197</v>
      </c>
      <c r="G4" s="307"/>
      <c r="H4" s="307"/>
    </row>
    <row r="5" spans="1:8" ht="12.75" customHeight="1" x14ac:dyDescent="0.15">
      <c r="B5" s="56" t="s">
        <v>142</v>
      </c>
      <c r="G5" s="307"/>
      <c r="H5" s="307"/>
    </row>
    <row r="6" spans="1:8" ht="12.75" customHeight="1" x14ac:dyDescent="0.15">
      <c r="A6" s="259">
        <v>0</v>
      </c>
      <c r="B6" s="70" t="s">
        <v>3</v>
      </c>
      <c r="C6" s="70" t="s">
        <v>0</v>
      </c>
      <c r="D6" s="71" t="s">
        <v>2</v>
      </c>
      <c r="E6" s="70" t="s">
        <v>1</v>
      </c>
      <c r="F6" s="72"/>
    </row>
    <row r="7" spans="1:8" s="64" customFormat="1" x14ac:dyDescent="0.15">
      <c r="A7" s="64">
        <f>A6+1</f>
        <v>1</v>
      </c>
      <c r="B7" s="73"/>
      <c r="C7" s="73"/>
      <c r="D7" s="74"/>
      <c r="E7" s="73"/>
      <c r="F7" s="110"/>
    </row>
    <row r="8" spans="1:8" s="64" customFormat="1" x14ac:dyDescent="0.15">
      <c r="A8" s="64">
        <f>A7+1</f>
        <v>2</v>
      </c>
      <c r="B8" s="73"/>
      <c r="C8" s="73"/>
      <c r="D8" s="75"/>
      <c r="E8" s="73"/>
      <c r="F8" s="110"/>
    </row>
    <row r="9" spans="1:8" s="64" customFormat="1" x14ac:dyDescent="0.15">
      <c r="A9" s="64">
        <f t="shared" ref="A9:A31" si="0">A8+1</f>
        <v>3</v>
      </c>
      <c r="B9" s="73"/>
      <c r="C9" s="73"/>
      <c r="D9" s="74"/>
      <c r="E9" s="73"/>
      <c r="F9" s="110"/>
    </row>
    <row r="10" spans="1:8" s="64" customFormat="1" x14ac:dyDescent="0.15">
      <c r="A10" s="64">
        <f t="shared" si="0"/>
        <v>4</v>
      </c>
      <c r="B10" s="73"/>
      <c r="C10" s="73"/>
      <c r="D10" s="75"/>
      <c r="E10" s="75"/>
      <c r="F10" s="110"/>
    </row>
    <row r="11" spans="1:8" s="64" customFormat="1" x14ac:dyDescent="0.15">
      <c r="A11" s="64">
        <f t="shared" si="0"/>
        <v>5</v>
      </c>
      <c r="B11" s="73"/>
      <c r="C11" s="73"/>
      <c r="D11" s="74"/>
      <c r="E11" s="73"/>
      <c r="F11" s="110"/>
    </row>
    <row r="12" spans="1:8" s="64" customFormat="1" x14ac:dyDescent="0.15">
      <c r="A12" s="64">
        <f t="shared" si="0"/>
        <v>6</v>
      </c>
      <c r="B12" s="73"/>
      <c r="C12" s="73"/>
      <c r="D12" s="75"/>
      <c r="E12" s="75"/>
      <c r="F12" s="110"/>
    </row>
    <row r="13" spans="1:8" s="64" customFormat="1" x14ac:dyDescent="0.15">
      <c r="A13" s="64">
        <f t="shared" si="0"/>
        <v>7</v>
      </c>
      <c r="B13" s="73"/>
      <c r="C13" s="73"/>
      <c r="D13" s="74"/>
      <c r="E13" s="73"/>
      <c r="F13" s="110"/>
    </row>
    <row r="14" spans="1:8" s="64" customFormat="1" x14ac:dyDescent="0.15">
      <c r="A14" s="64">
        <f t="shared" si="0"/>
        <v>8</v>
      </c>
      <c r="B14" s="73"/>
      <c r="C14" s="73"/>
      <c r="D14" s="74"/>
      <c r="E14" s="73"/>
      <c r="F14" s="110"/>
    </row>
    <row r="15" spans="1:8" s="64" customFormat="1" x14ac:dyDescent="0.15">
      <c r="A15" s="64">
        <f t="shared" si="0"/>
        <v>9</v>
      </c>
      <c r="B15" s="73"/>
      <c r="C15" s="73"/>
      <c r="D15" s="74"/>
      <c r="E15" s="73"/>
      <c r="F15" s="110"/>
    </row>
    <row r="16" spans="1:8" s="64" customFormat="1" x14ac:dyDescent="0.15">
      <c r="A16" s="64">
        <f t="shared" si="0"/>
        <v>10</v>
      </c>
      <c r="B16" s="73"/>
      <c r="C16" s="73"/>
      <c r="D16" s="75"/>
      <c r="E16" s="76"/>
      <c r="F16" s="110"/>
    </row>
    <row r="17" spans="1:6" s="64" customFormat="1" x14ac:dyDescent="0.15">
      <c r="A17" s="64">
        <f t="shared" si="0"/>
        <v>11</v>
      </c>
      <c r="B17" s="73"/>
      <c r="C17" s="73"/>
      <c r="D17" s="75"/>
      <c r="E17" s="76"/>
      <c r="F17" s="47"/>
    </row>
    <row r="18" spans="1:6" s="64" customFormat="1" x14ac:dyDescent="0.15">
      <c r="A18" s="64">
        <f t="shared" si="0"/>
        <v>12</v>
      </c>
      <c r="B18" s="73"/>
      <c r="C18" s="73"/>
      <c r="D18" s="74"/>
      <c r="E18" s="73"/>
    </row>
    <row r="19" spans="1:6" s="64" customFormat="1" x14ac:dyDescent="0.15">
      <c r="A19" s="64">
        <f t="shared" si="0"/>
        <v>13</v>
      </c>
      <c r="B19" s="73"/>
      <c r="C19" s="73"/>
      <c r="D19" s="75"/>
      <c r="E19" s="76"/>
    </row>
    <row r="20" spans="1:6" s="64" customFormat="1" x14ac:dyDescent="0.15">
      <c r="A20" s="64">
        <f t="shared" si="0"/>
        <v>14</v>
      </c>
      <c r="B20" s="73"/>
      <c r="C20" s="73"/>
      <c r="D20" s="75"/>
      <c r="E20" s="76"/>
    </row>
    <row r="21" spans="1:6" s="64" customFormat="1" x14ac:dyDescent="0.15">
      <c r="A21" s="64">
        <f t="shared" si="0"/>
        <v>15</v>
      </c>
      <c r="B21" s="73"/>
      <c r="C21" s="73"/>
      <c r="D21" s="75"/>
      <c r="E21" s="76"/>
    </row>
    <row r="22" spans="1:6" s="64" customFormat="1" x14ac:dyDescent="0.15">
      <c r="A22" s="64">
        <f t="shared" si="0"/>
        <v>16</v>
      </c>
      <c r="B22" s="73"/>
      <c r="C22" s="73"/>
      <c r="D22" s="75"/>
      <c r="E22" s="76"/>
    </row>
    <row r="23" spans="1:6" s="64" customFormat="1" x14ac:dyDescent="0.15">
      <c r="A23" s="64">
        <f t="shared" si="0"/>
        <v>17</v>
      </c>
      <c r="B23" s="73"/>
      <c r="C23" s="73"/>
      <c r="D23" s="75"/>
      <c r="E23" s="76"/>
    </row>
    <row r="24" spans="1:6" s="64" customFormat="1" x14ac:dyDescent="0.15">
      <c r="A24" s="64">
        <f t="shared" si="0"/>
        <v>18</v>
      </c>
      <c r="B24" s="73"/>
      <c r="C24" s="73"/>
      <c r="D24" s="75"/>
      <c r="E24" s="76"/>
    </row>
    <row r="25" spans="1:6" s="64" customFormat="1" x14ac:dyDescent="0.15">
      <c r="A25" s="64">
        <f t="shared" si="0"/>
        <v>19</v>
      </c>
      <c r="B25" s="73"/>
      <c r="C25" s="73"/>
      <c r="D25" s="75"/>
      <c r="E25" s="76"/>
    </row>
    <row r="26" spans="1:6" s="64" customFormat="1" x14ac:dyDescent="0.15">
      <c r="A26" s="64">
        <f t="shared" si="0"/>
        <v>20</v>
      </c>
      <c r="B26" s="73"/>
      <c r="C26" s="73"/>
      <c r="D26" s="75"/>
      <c r="E26" s="76"/>
    </row>
    <row r="27" spans="1:6" s="64" customFormat="1" x14ac:dyDescent="0.15">
      <c r="A27" s="64">
        <f t="shared" si="0"/>
        <v>21</v>
      </c>
      <c r="B27" s="73"/>
      <c r="C27" s="73"/>
      <c r="D27" s="75"/>
      <c r="E27" s="76"/>
    </row>
    <row r="28" spans="1:6" s="64" customFormat="1" x14ac:dyDescent="0.15">
      <c r="A28" s="64">
        <f t="shared" si="0"/>
        <v>22</v>
      </c>
      <c r="B28" s="73"/>
      <c r="C28" s="73"/>
      <c r="D28" s="75"/>
      <c r="E28" s="76"/>
    </row>
    <row r="29" spans="1:6" s="64" customFormat="1" x14ac:dyDescent="0.15">
      <c r="A29" s="64">
        <f t="shared" si="0"/>
        <v>23</v>
      </c>
      <c r="B29" s="73"/>
      <c r="C29" s="73"/>
      <c r="D29" s="75"/>
      <c r="E29" s="76"/>
    </row>
    <row r="30" spans="1:6" s="64" customFormat="1" x14ac:dyDescent="0.15">
      <c r="A30" s="64">
        <f t="shared" si="0"/>
        <v>24</v>
      </c>
      <c r="B30" s="73"/>
      <c r="C30" s="73"/>
      <c r="D30" s="75"/>
      <c r="E30" s="76"/>
    </row>
    <row r="31" spans="1:6" s="64" customFormat="1" x14ac:dyDescent="0.15">
      <c r="A31" s="64">
        <f t="shared" si="0"/>
        <v>25</v>
      </c>
      <c r="B31" s="73"/>
      <c r="C31" s="73"/>
      <c r="D31" s="75"/>
      <c r="E31" s="76"/>
    </row>
  </sheetData>
  <mergeCells count="2">
    <mergeCell ref="B2:E2"/>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x14ac:dyDescent="0.15"/>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8" bestFit="1" customWidth="1"/>
    <col min="22" max="22" width="16.375" style="56" customWidth="1"/>
    <col min="23" max="16384" width="12.625" style="56"/>
  </cols>
  <sheetData>
    <row r="1" spans="1:21" ht="12.75" customHeight="1" x14ac:dyDescent="0.15">
      <c r="B1" s="56" t="s">
        <v>145</v>
      </c>
    </row>
    <row r="2" spans="1:21" ht="12.75" customHeight="1" x14ac:dyDescent="0.15">
      <c r="B2" s="309" t="s">
        <v>161</v>
      </c>
      <c r="C2" s="309"/>
      <c r="D2" s="309"/>
      <c r="E2" s="309"/>
      <c r="F2" s="309"/>
      <c r="G2" s="309"/>
      <c r="H2" s="309"/>
      <c r="I2" s="309"/>
      <c r="J2" s="309"/>
      <c r="K2" s="309"/>
      <c r="L2" s="309"/>
      <c r="M2" s="309"/>
      <c r="N2" s="309"/>
      <c r="O2" s="309"/>
      <c r="P2" s="309"/>
      <c r="Q2" s="309"/>
      <c r="T2" s="275"/>
      <c r="U2" s="275"/>
    </row>
    <row r="3" spans="1:21" ht="12.75" customHeight="1" x14ac:dyDescent="0.15">
      <c r="N3" s="68"/>
      <c r="O3" s="308" t="str">
        <f>'（別紙1）'!E4</f>
        <v>（事業者名）</v>
      </c>
      <c r="P3" s="308"/>
      <c r="Q3" s="308"/>
      <c r="R3" s="68"/>
      <c r="T3" s="275"/>
      <c r="U3" s="275"/>
    </row>
    <row r="4" spans="1:21" ht="12.75" customHeight="1" x14ac:dyDescent="0.15">
      <c r="E4" s="68"/>
      <c r="F4" s="68"/>
      <c r="G4" s="68"/>
      <c r="T4" s="275"/>
      <c r="U4" s="275"/>
    </row>
    <row r="5" spans="1:21" ht="72" x14ac:dyDescent="0.15">
      <c r="B5" s="77" t="s">
        <v>3</v>
      </c>
      <c r="C5" s="77" t="s">
        <v>0</v>
      </c>
      <c r="D5" s="78" t="s">
        <v>123</v>
      </c>
      <c r="E5" s="78" t="s">
        <v>124</v>
      </c>
      <c r="F5" s="78" t="s">
        <v>125</v>
      </c>
      <c r="G5" s="78" t="s">
        <v>126</v>
      </c>
      <c r="H5" s="79" t="s">
        <v>156</v>
      </c>
      <c r="I5" s="77" t="s">
        <v>13</v>
      </c>
      <c r="J5" s="78" t="s">
        <v>127</v>
      </c>
      <c r="K5" s="78" t="s">
        <v>157</v>
      </c>
      <c r="L5" s="79" t="s">
        <v>155</v>
      </c>
      <c r="M5" s="78" t="s">
        <v>154</v>
      </c>
      <c r="N5" s="77" t="s">
        <v>128</v>
      </c>
      <c r="O5" s="79" t="s">
        <v>129</v>
      </c>
      <c r="P5" s="79" t="s">
        <v>158</v>
      </c>
      <c r="Q5" s="77" t="s">
        <v>12</v>
      </c>
      <c r="S5" s="159"/>
      <c r="T5" s="275"/>
      <c r="U5" s="275"/>
    </row>
    <row r="6" spans="1:21" x14ac:dyDescent="0.15">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x14ac:dyDescent="0.15">
      <c r="A7" s="259">
        <v>0</v>
      </c>
      <c r="B7" s="83"/>
      <c r="C7" s="83"/>
      <c r="D7" s="84"/>
      <c r="E7" s="84"/>
      <c r="F7" s="85" t="s">
        <v>9</v>
      </c>
      <c r="G7" s="85" t="s">
        <v>9</v>
      </c>
      <c r="H7" s="85" t="s">
        <v>9</v>
      </c>
      <c r="I7" s="85" t="s">
        <v>9</v>
      </c>
      <c r="J7" s="85" t="s">
        <v>9</v>
      </c>
      <c r="K7" s="85"/>
      <c r="L7" s="85" t="s">
        <v>9</v>
      </c>
      <c r="M7" s="85"/>
      <c r="N7" s="85" t="s">
        <v>9</v>
      </c>
      <c r="O7" s="85"/>
      <c r="P7" s="85" t="s">
        <v>9</v>
      </c>
      <c r="Q7" s="85"/>
      <c r="S7" s="172"/>
      <c r="T7" s="276" t="s">
        <v>370</v>
      </c>
      <c r="U7" s="277" t="s">
        <v>409</v>
      </c>
    </row>
    <row r="8" spans="1:21" s="64" customFormat="1" x14ac:dyDescent="0.15">
      <c r="A8" s="64">
        <f>A7+1</f>
        <v>1</v>
      </c>
      <c r="B8" s="132">
        <f>'（別紙1）'!B7</f>
        <v>0</v>
      </c>
      <c r="C8" s="132">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4"/>
      <c r="S8" s="169" t="str">
        <f>IFERROR(VLOOKUP($C8,【参考】算出区分!$C$2:$E$67,2,0),"")</f>
        <v/>
      </c>
      <c r="T8" s="169"/>
      <c r="U8" s="173" t="str">
        <f>IFERROR(VLOOKUP($S8&amp;$T8,【参考】算出区分!$G$2:$I$68,3,0),"")</f>
        <v/>
      </c>
    </row>
    <row r="9" spans="1:21" s="64" customFormat="1" x14ac:dyDescent="0.15">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2"/>
      <c r="S9" s="169" t="str">
        <f>IFERROR(VLOOKUP($C9,【参考】算出区分!$C$2:$E$67,2,0),"")</f>
        <v/>
      </c>
      <c r="T9" s="169"/>
      <c r="U9" s="173" t="str">
        <f>IFERROR(VLOOKUP($S9&amp;$T9,【参考】算出区分!$G$2:$I$68,3,0),"")</f>
        <v/>
      </c>
    </row>
    <row r="10" spans="1:21" s="64" customFormat="1" x14ac:dyDescent="0.15">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2"/>
      <c r="S10" s="169" t="str">
        <f>IFERROR(VLOOKUP($C10,【参考】算出区分!$C$2:$E$67,2,0),"")</f>
        <v/>
      </c>
      <c r="T10" s="169"/>
      <c r="U10" s="173" t="str">
        <f>IFERROR(VLOOKUP($S10&amp;$T10,【参考】算出区分!$G$2:$I$68,3,0),"")</f>
        <v/>
      </c>
    </row>
    <row r="11" spans="1:21" s="64" customFormat="1" x14ac:dyDescent="0.15">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2"/>
      <c r="S11" s="169" t="str">
        <f>IFERROR(VLOOKUP($C11,【参考】算出区分!$C$2:$E$67,2,0),"")</f>
        <v/>
      </c>
      <c r="T11" s="169"/>
      <c r="U11" s="173" t="str">
        <f>IFERROR(VLOOKUP($S11&amp;$T11,【参考】算出区分!$G$2:$I$68,3,0),"")</f>
        <v/>
      </c>
    </row>
    <row r="12" spans="1:21" s="64" customFormat="1" x14ac:dyDescent="0.15">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2"/>
      <c r="S12" s="169" t="str">
        <f>IFERROR(VLOOKUP($C12,【参考】算出区分!$C$2:$E$67,2,0),"")</f>
        <v/>
      </c>
      <c r="T12" s="169"/>
      <c r="U12" s="173" t="str">
        <f>IFERROR(VLOOKUP($S12&amp;$T12,【参考】算出区分!$G$2:$I$68,3,0),"")</f>
        <v/>
      </c>
    </row>
    <row r="13" spans="1:21" s="64" customFormat="1" x14ac:dyDescent="0.15">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2"/>
      <c r="S13" s="169" t="str">
        <f>IFERROR(VLOOKUP($C13,【参考】算出区分!$C$2:$E$67,2,0),"")</f>
        <v/>
      </c>
      <c r="T13" s="169"/>
      <c r="U13" s="173" t="str">
        <f>IFERROR(VLOOKUP($S13&amp;$T13,【参考】算出区分!$G$2:$I$68,3,0),"")</f>
        <v/>
      </c>
    </row>
    <row r="14" spans="1:21" s="64" customFormat="1" x14ac:dyDescent="0.15">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2"/>
      <c r="S14" s="169" t="str">
        <f>IFERROR(VLOOKUP($C14,【参考】算出区分!$C$2:$E$67,2,0),"")</f>
        <v/>
      </c>
      <c r="T14" s="169"/>
      <c r="U14" s="173" t="str">
        <f>IFERROR(VLOOKUP($S14&amp;$T14,【参考】算出区分!$G$2:$I$68,3,0),"")</f>
        <v/>
      </c>
    </row>
    <row r="15" spans="1:21" s="64" customFormat="1" x14ac:dyDescent="0.15">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2"/>
      <c r="S15" s="169" t="str">
        <f>IFERROR(VLOOKUP($C15,【参考】算出区分!$C$2:$E$67,2,0),"")</f>
        <v/>
      </c>
      <c r="T15" s="169"/>
      <c r="U15" s="173" t="str">
        <f>IFERROR(VLOOKUP($S15&amp;$T15,【参考】算出区分!$G$2:$I$68,3,0),"")</f>
        <v/>
      </c>
    </row>
    <row r="16" spans="1:21" s="64" customFormat="1" x14ac:dyDescent="0.15">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2"/>
      <c r="S16" s="169" t="str">
        <f>IFERROR(VLOOKUP($C16,【参考】算出区分!$C$2:$E$67,2,0),"")</f>
        <v/>
      </c>
      <c r="T16" s="169"/>
      <c r="U16" s="173" t="str">
        <f>IFERROR(VLOOKUP($S16&amp;$T16,【参考】算出区分!$G$2:$I$68,3,0),"")</f>
        <v/>
      </c>
    </row>
    <row r="17" spans="1:21" s="64" customFormat="1" x14ac:dyDescent="0.15">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2"/>
      <c r="S17" s="169" t="str">
        <f>IFERROR(VLOOKUP($C17,【参考】算出区分!$C$2:$E$67,2,0),"")</f>
        <v/>
      </c>
      <c r="T17" s="169"/>
      <c r="U17" s="173" t="str">
        <f>IFERROR(VLOOKUP($S17&amp;$T17,【参考】算出区分!$G$2:$I$68,3,0),"")</f>
        <v/>
      </c>
    </row>
    <row r="18" spans="1:21" s="64" customFormat="1" x14ac:dyDescent="0.15">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2"/>
      <c r="S18" s="169" t="str">
        <f>IFERROR(VLOOKUP($C18,【参考】算出区分!$C$2:$E$67,2,0),"")</f>
        <v/>
      </c>
      <c r="T18" s="169"/>
      <c r="U18" s="173" t="str">
        <f>IFERROR(VLOOKUP($S18&amp;$T18,【参考】算出区分!$G$2:$I$68,3,0),"")</f>
        <v/>
      </c>
    </row>
    <row r="19" spans="1:21" s="64" customFormat="1" x14ac:dyDescent="0.15">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2"/>
      <c r="S19" s="169" t="str">
        <f>IFERROR(VLOOKUP($C19,【参考】算出区分!$C$2:$E$67,2,0),"")</f>
        <v/>
      </c>
      <c r="T19" s="169"/>
      <c r="U19" s="173" t="str">
        <f>IFERROR(VLOOKUP($S19&amp;$T19,【参考】算出区分!$G$2:$I$68,3,0),"")</f>
        <v/>
      </c>
    </row>
    <row r="20" spans="1:21" s="64" customFormat="1" x14ac:dyDescent="0.15">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2"/>
      <c r="S20" s="169" t="str">
        <f>IFERROR(VLOOKUP($C20,【参考】算出区分!$C$2:$E$67,2,0),"")</f>
        <v/>
      </c>
      <c r="T20" s="169"/>
      <c r="U20" s="173" t="str">
        <f>IFERROR(VLOOKUP($S20&amp;$T20,【参考】算出区分!$G$2:$I$68,3,0),"")</f>
        <v/>
      </c>
    </row>
    <row r="21" spans="1:21" s="64" customFormat="1" x14ac:dyDescent="0.15">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2"/>
      <c r="S21" s="169" t="str">
        <f>IFERROR(VLOOKUP($C21,【参考】算出区分!$C$2:$E$67,2,0),"")</f>
        <v/>
      </c>
      <c r="T21" s="169"/>
      <c r="U21" s="173" t="str">
        <f>IFERROR(VLOOKUP($S21&amp;$T21,【参考】算出区分!$G$2:$I$68,3,0),"")</f>
        <v/>
      </c>
    </row>
    <row r="22" spans="1:21" s="64" customFormat="1" x14ac:dyDescent="0.15">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2"/>
      <c r="S22" s="169" t="str">
        <f>IFERROR(VLOOKUP($C22,【参考】算出区分!$C$2:$E$67,2,0),"")</f>
        <v/>
      </c>
      <c r="T22" s="169"/>
      <c r="U22" s="173" t="str">
        <f>IFERROR(VLOOKUP($S22&amp;$T22,【参考】算出区分!$G$2:$I$68,3,0),"")</f>
        <v/>
      </c>
    </row>
    <row r="23" spans="1:21" s="64" customFormat="1" x14ac:dyDescent="0.15">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2"/>
      <c r="S23" s="169" t="str">
        <f>IFERROR(VLOOKUP($C23,【参考】算出区分!$C$2:$E$67,2,0),"")</f>
        <v/>
      </c>
      <c r="T23" s="169"/>
      <c r="U23" s="173" t="str">
        <f>IFERROR(VLOOKUP($S23&amp;$T23,【参考】算出区分!$G$2:$I$68,3,0),"")</f>
        <v/>
      </c>
    </row>
    <row r="24" spans="1:21" s="64" customFormat="1" x14ac:dyDescent="0.15">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2"/>
      <c r="S24" s="169" t="str">
        <f>IFERROR(VLOOKUP($C24,【参考】算出区分!$C$2:$E$67,2,0),"")</f>
        <v/>
      </c>
      <c r="T24" s="169"/>
      <c r="U24" s="173" t="str">
        <f>IFERROR(VLOOKUP($S24&amp;$T24,【参考】算出区分!$G$2:$I$68,3,0),"")</f>
        <v/>
      </c>
    </row>
    <row r="25" spans="1:21" s="64" customFormat="1" x14ac:dyDescent="0.15">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2"/>
      <c r="S25" s="169" t="str">
        <f>IFERROR(VLOOKUP($C25,【参考】算出区分!$C$2:$E$67,2,0),"")</f>
        <v/>
      </c>
      <c r="T25" s="169"/>
      <c r="U25" s="173" t="str">
        <f>IFERROR(VLOOKUP($S25&amp;$T25,【参考】算出区分!$G$2:$I$68,3,0),"")</f>
        <v/>
      </c>
    </row>
    <row r="26" spans="1:21" s="64" customFormat="1" x14ac:dyDescent="0.15">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2"/>
      <c r="S26" s="169" t="str">
        <f>IFERROR(VLOOKUP($C26,【参考】算出区分!$C$2:$E$67,2,0),"")</f>
        <v/>
      </c>
      <c r="T26" s="169"/>
      <c r="U26" s="173" t="str">
        <f>IFERROR(VLOOKUP($S26&amp;$T26,【参考】算出区分!$G$2:$I$68,3,0),"")</f>
        <v/>
      </c>
    </row>
    <row r="27" spans="1:21" s="64" customFormat="1" x14ac:dyDescent="0.15">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2"/>
      <c r="S27" s="169" t="str">
        <f>IFERROR(VLOOKUP($C27,【参考】算出区分!$C$2:$E$67,2,0),"")</f>
        <v/>
      </c>
      <c r="T27" s="169"/>
      <c r="U27" s="173" t="str">
        <f>IFERROR(VLOOKUP($S27&amp;$T27,【参考】算出区分!$G$2:$I$68,3,0),"")</f>
        <v/>
      </c>
    </row>
    <row r="28" spans="1:21" s="64" customFormat="1" x14ac:dyDescent="0.15">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2"/>
      <c r="S28" s="169" t="str">
        <f>IFERROR(VLOOKUP($C28,【参考】算出区分!$C$2:$E$67,2,0),"")</f>
        <v/>
      </c>
      <c r="T28" s="169"/>
      <c r="U28" s="173" t="str">
        <f>IFERROR(VLOOKUP($S28&amp;$T28,【参考】算出区分!$G$2:$I$68,3,0),"")</f>
        <v/>
      </c>
    </row>
    <row r="29" spans="1:21" s="64" customFormat="1" x14ac:dyDescent="0.15">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2"/>
      <c r="S29" s="169" t="str">
        <f>IFERROR(VLOOKUP($C29,【参考】算出区分!$C$2:$E$67,2,0),"")</f>
        <v/>
      </c>
      <c r="T29" s="169"/>
      <c r="U29" s="173" t="str">
        <f>IFERROR(VLOOKUP($S29&amp;$T29,【参考】算出区分!$G$2:$I$68,3,0),"")</f>
        <v/>
      </c>
    </row>
    <row r="30" spans="1:21" s="64" customFormat="1" x14ac:dyDescent="0.15">
      <c r="A30" s="64">
        <f t="shared" si="3"/>
        <v>23</v>
      </c>
      <c r="B30" s="90">
        <f>'（別紙1）'!B29</f>
        <v>0</v>
      </c>
      <c r="C30" s="90">
        <f>'（別紙1）'!C29</f>
        <v>0</v>
      </c>
      <c r="D30" s="249">
        <f>'（別紙1）'!D29</f>
        <v>0</v>
      </c>
      <c r="E30" s="250"/>
      <c r="F30" s="106"/>
      <c r="G30" s="106"/>
      <c r="H30" s="106"/>
      <c r="I30" s="205" t="str">
        <f t="shared" si="1"/>
        <v/>
      </c>
      <c r="J30" s="106"/>
      <c r="K30" s="260"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1" t="str">
        <f t="shared" si="2"/>
        <v/>
      </c>
      <c r="O30" s="262">
        <f t="shared" si="0"/>
        <v>0</v>
      </c>
      <c r="P30" s="106"/>
      <c r="Q30" s="252"/>
      <c r="S30" s="169" t="str">
        <f>IFERROR(VLOOKUP($C30,【参考】算出区分!$C$2:$E$67,2,0),"")</f>
        <v/>
      </c>
      <c r="T30" s="169"/>
      <c r="U30" s="173" t="str">
        <f>IFERROR(VLOOKUP($S30&amp;$T30,【参考】算出区分!$G$2:$I$68,3,0),"")</f>
        <v/>
      </c>
    </row>
    <row r="31" spans="1:21" s="64" customFormat="1" x14ac:dyDescent="0.15">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2"/>
      <c r="S31" s="169" t="str">
        <f>IFERROR(VLOOKUP($C31,【参考】算出区分!$C$2:$E$67,2,0),"")</f>
        <v/>
      </c>
      <c r="T31" s="169"/>
      <c r="U31" s="173" t="str">
        <f>IFERROR(VLOOKUP($S31&amp;$T31,【参考】算出区分!$G$2:$I$68,3,0),"")</f>
        <v/>
      </c>
    </row>
    <row r="32" spans="1:21" s="64" customFormat="1" ht="12.75" thickBot="1" x14ac:dyDescent="0.2">
      <c r="A32" s="64">
        <f t="shared" si="3"/>
        <v>25</v>
      </c>
      <c r="B32" s="92">
        <f>'（別紙1）'!B31</f>
        <v>0</v>
      </c>
      <c r="C32" s="92">
        <f>'（別紙1）'!C31</f>
        <v>0</v>
      </c>
      <c r="D32" s="253">
        <f>'（別紙1）'!D31</f>
        <v>0</v>
      </c>
      <c r="E32" s="254"/>
      <c r="F32" s="208"/>
      <c r="G32" s="208"/>
      <c r="H32" s="208"/>
      <c r="I32" s="206" t="str">
        <f t="shared" si="1"/>
        <v/>
      </c>
      <c r="J32" s="208"/>
      <c r="K32" s="263" t="str">
        <f>IFERROR(IF(OR(U32="h1",U32="h2",U32="i",U32="j"),VLOOKUP(C32,補助率・係数!$B$3:$F$65537,4,0),"_"),"")</f>
        <v>_</v>
      </c>
      <c r="L32" s="208"/>
      <c r="M32" s="263" t="str">
        <f>IFERROR(IF(T32="","",IF(AND(ISNUMBER(K32),K32&lt;&gt;0),VLOOKUP(C32,補助率・係数!$B$3:$F$65537,5,FALSE),IF(OR(C32="周産期医療対策事業",C32="ＮＩＣＵ等長期入院児支援事業"),VLOOKUP(E32,補助率・係数!$C$3:$D$65537,2,FALSE),VLOOKUP(C32,補助率・係数!$B$3:$D$65537,3,FALSE)))),"")</f>
        <v/>
      </c>
      <c r="N32" s="264" t="str">
        <f t="shared" si="2"/>
        <v/>
      </c>
      <c r="O32" s="265">
        <f t="shared" si="0"/>
        <v>0</v>
      </c>
      <c r="P32" s="107"/>
      <c r="Q32" s="207"/>
      <c r="S32" s="169" t="str">
        <f>IFERROR(VLOOKUP($C32,【参考】算出区分!$C$2:$E$67,2,0),"")</f>
        <v/>
      </c>
      <c r="T32" s="169"/>
      <c r="U32" s="173" t="str">
        <f>IFERROR(VLOOKUP($S32&amp;$T32,【参考】算出区分!$G$2:$I$68,3,0),"")</f>
        <v/>
      </c>
    </row>
    <row r="33" spans="2:21" ht="12.75" customHeight="1" thickTop="1" x14ac:dyDescent="0.15">
      <c r="B33" s="80" t="s">
        <v>8</v>
      </c>
      <c r="C33" s="129"/>
      <c r="D33" s="109"/>
      <c r="E33" s="109"/>
      <c r="F33" s="88"/>
      <c r="G33" s="88"/>
      <c r="H33" s="88"/>
      <c r="I33" s="88"/>
      <c r="J33" s="88"/>
      <c r="K33" s="88"/>
      <c r="L33" s="88"/>
      <c r="M33" s="130"/>
      <c r="N33" s="88">
        <f>SUM(N8:N32)</f>
        <v>0</v>
      </c>
      <c r="O33" s="111"/>
      <c r="P33" s="88">
        <f>SUM(P8:P32)</f>
        <v>0</v>
      </c>
      <c r="Q33" s="100"/>
      <c r="S33" s="64"/>
      <c r="T33" s="64"/>
      <c r="U33" s="174"/>
    </row>
    <row r="34" spans="2:21" ht="12.75" customHeight="1" x14ac:dyDescent="0.15"/>
    <row r="35" spans="2:21" ht="12.75" customHeight="1" x14ac:dyDescent="0.15">
      <c r="B35" s="56" t="s">
        <v>7</v>
      </c>
    </row>
    <row r="36" spans="2:21" ht="12.75" customHeight="1" x14ac:dyDescent="0.15">
      <c r="B36" s="56" t="s">
        <v>196</v>
      </c>
    </row>
    <row r="37" spans="2:21" ht="12.75" customHeight="1" x14ac:dyDescent="0.15">
      <c r="B37" s="56" t="s">
        <v>469</v>
      </c>
    </row>
    <row r="38" spans="2:21" ht="12.75" customHeight="1" x14ac:dyDescent="0.15"/>
    <row r="39" spans="2:21" ht="12.75" customHeight="1" x14ac:dyDescent="0.15"/>
    <row r="40" spans="2:21" ht="12.75" customHeight="1" x14ac:dyDescent="0.15"/>
    <row r="41" spans="2:21" ht="12.75" customHeight="1" x14ac:dyDescent="0.15">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x14ac:dyDescent="0.15">
      <c r="B42" s="112" t="s">
        <v>55</v>
      </c>
      <c r="C42" s="113"/>
      <c r="D42" s="95"/>
      <c r="E42" s="95"/>
      <c r="F42" s="95"/>
      <c r="G42" s="95"/>
      <c r="H42" s="95"/>
      <c r="I42" s="95"/>
      <c r="J42" s="95"/>
      <c r="K42" s="95"/>
      <c r="L42" s="95"/>
      <c r="M42" s="95"/>
      <c r="N42" s="95">
        <f t="shared" si="4"/>
        <v>0</v>
      </c>
      <c r="O42" s="95"/>
      <c r="P42" s="95">
        <f t="shared" si="5"/>
        <v>0</v>
      </c>
      <c r="Q42" s="95"/>
    </row>
    <row r="43" spans="2:21" ht="12.75" customHeight="1" x14ac:dyDescent="0.15">
      <c r="B43" s="112" t="s">
        <v>56</v>
      </c>
      <c r="C43" s="113"/>
      <c r="D43" s="95"/>
      <c r="E43" s="95"/>
      <c r="F43" s="95"/>
      <c r="G43" s="95"/>
      <c r="H43" s="95"/>
      <c r="I43" s="95"/>
      <c r="J43" s="95"/>
      <c r="K43" s="95"/>
      <c r="L43" s="95"/>
      <c r="M43" s="95"/>
      <c r="N43" s="95">
        <f t="shared" si="4"/>
        <v>0</v>
      </c>
      <c r="O43" s="95"/>
      <c r="P43" s="95">
        <f t="shared" si="5"/>
        <v>0</v>
      </c>
      <c r="Q43" s="95"/>
    </row>
    <row r="44" spans="2:21" ht="12.75" customHeight="1" x14ac:dyDescent="0.15">
      <c r="B44" s="112" t="s">
        <v>57</v>
      </c>
      <c r="C44" s="113"/>
      <c r="D44" s="95"/>
      <c r="E44" s="95"/>
      <c r="F44" s="95"/>
      <c r="G44" s="95"/>
      <c r="H44" s="95"/>
      <c r="I44" s="95"/>
      <c r="J44" s="95"/>
      <c r="K44" s="95"/>
      <c r="L44" s="95"/>
      <c r="M44" s="95"/>
      <c r="N44" s="95">
        <f t="shared" si="4"/>
        <v>0</v>
      </c>
      <c r="O44" s="95"/>
      <c r="P44" s="95">
        <f t="shared" si="5"/>
        <v>0</v>
      </c>
      <c r="Q44" s="95"/>
    </row>
    <row r="45" spans="2:21" ht="12.75" customHeight="1" x14ac:dyDescent="0.15">
      <c r="B45" s="112" t="s">
        <v>205</v>
      </c>
      <c r="C45" s="113"/>
      <c r="D45" s="95"/>
      <c r="E45" s="95"/>
      <c r="F45" s="95"/>
      <c r="G45" s="95"/>
      <c r="H45" s="95"/>
      <c r="I45" s="95"/>
      <c r="J45" s="95"/>
      <c r="K45" s="95"/>
      <c r="L45" s="95"/>
      <c r="M45" s="95"/>
      <c r="N45" s="95">
        <f t="shared" si="4"/>
        <v>0</v>
      </c>
      <c r="O45" s="95"/>
      <c r="P45" s="95">
        <f t="shared" si="5"/>
        <v>0</v>
      </c>
      <c r="Q45" s="95"/>
    </row>
    <row r="46" spans="2:21" ht="12.75" customHeight="1" x14ac:dyDescent="0.15">
      <c r="B46" s="112" t="s">
        <v>59</v>
      </c>
      <c r="C46" s="113"/>
      <c r="D46" s="95"/>
      <c r="E46" s="95"/>
      <c r="F46" s="95"/>
      <c r="G46" s="95"/>
      <c r="H46" s="95"/>
      <c r="I46" s="95"/>
      <c r="J46" s="95"/>
      <c r="K46" s="95"/>
      <c r="L46" s="95"/>
      <c r="M46" s="95"/>
      <c r="N46" s="95">
        <f t="shared" si="4"/>
        <v>0</v>
      </c>
      <c r="O46" s="95"/>
      <c r="P46" s="95">
        <f t="shared" si="5"/>
        <v>0</v>
      </c>
      <c r="Q46" s="95"/>
    </row>
    <row r="47" spans="2:21" ht="12.75" customHeight="1" x14ac:dyDescent="0.15">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x14ac:dyDescent="0.2">
      <c r="B48" s="96" t="s">
        <v>192</v>
      </c>
      <c r="C48" s="97"/>
      <c r="D48" s="98"/>
      <c r="E48" s="98"/>
      <c r="F48" s="98"/>
      <c r="G48" s="98"/>
      <c r="H48" s="98"/>
      <c r="I48" s="98"/>
      <c r="J48" s="98"/>
      <c r="K48" s="98"/>
      <c r="L48" s="98"/>
      <c r="M48" s="98"/>
      <c r="N48" s="98">
        <f t="shared" si="4"/>
        <v>0</v>
      </c>
      <c r="O48" s="98"/>
      <c r="P48" s="114">
        <f t="shared" si="5"/>
        <v>0</v>
      </c>
      <c r="Q48" s="114"/>
    </row>
    <row r="49" spans="2:17" ht="12.75" customHeight="1" thickTop="1" x14ac:dyDescent="0.15">
      <c r="B49" s="115" t="s">
        <v>8</v>
      </c>
      <c r="C49" s="109"/>
      <c r="D49" s="101"/>
      <c r="E49" s="101"/>
      <c r="F49" s="101"/>
      <c r="G49" s="101"/>
      <c r="H49" s="101"/>
      <c r="I49" s="101"/>
      <c r="J49" s="101"/>
      <c r="K49" s="101"/>
      <c r="L49" s="101"/>
      <c r="M49" s="101"/>
      <c r="N49" s="101">
        <f>SUM(N41:N48)</f>
        <v>0</v>
      </c>
      <c r="O49" s="101"/>
      <c r="P49" s="101">
        <f>SUM(P41:P48)</f>
        <v>0</v>
      </c>
      <c r="Q49" s="101"/>
    </row>
  </sheetData>
  <mergeCells count="2">
    <mergeCell ref="O3:Q3"/>
    <mergeCell ref="B2:Q2"/>
  </mergeCells>
  <phoneticPr fontId="2"/>
  <dataValidations count="2">
    <dataValidation type="list" allowBlank="1" showInputMessage="1" showErrorMessage="1" sqref="E8:E32">
      <formula1>INDIRECT(C8)</formula1>
    </dataValidation>
    <dataValidation type="list" allowBlank="1" showInputMessage="1" showErrorMessage="1" sqref="T8:T32">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x14ac:dyDescent="0.15"/>
  <cols>
    <col min="1" max="16384" width="9" style="21"/>
  </cols>
  <sheetData>
    <row r="1" spans="1:9" ht="18" customHeight="1" x14ac:dyDescent="0.15">
      <c r="A1" s="21" t="s">
        <v>138</v>
      </c>
    </row>
    <row r="3" spans="1:9" ht="18" customHeight="1" x14ac:dyDescent="0.15">
      <c r="H3" s="22"/>
      <c r="I3" s="23" t="s">
        <v>4</v>
      </c>
    </row>
    <row r="4" spans="1:9" ht="18" customHeight="1" x14ac:dyDescent="0.15">
      <c r="H4" s="22"/>
      <c r="I4" s="23" t="s">
        <v>5</v>
      </c>
    </row>
    <row r="7" spans="1:9" ht="18" customHeight="1" x14ac:dyDescent="0.15">
      <c r="A7" s="21" t="s">
        <v>6</v>
      </c>
    </row>
    <row r="10" spans="1:9" ht="18" customHeight="1" x14ac:dyDescent="0.15">
      <c r="F10" s="24"/>
      <c r="G10" s="24"/>
      <c r="H10" s="24"/>
    </row>
    <row r="11" spans="1:9" ht="18" customHeight="1" x14ac:dyDescent="0.15">
      <c r="F11" s="313" t="s">
        <v>203</v>
      </c>
      <c r="G11" s="313"/>
      <c r="H11" s="313"/>
      <c r="I11" s="21" t="s">
        <v>202</v>
      </c>
    </row>
    <row r="12" spans="1:9" ht="18" customHeight="1" x14ac:dyDescent="0.15">
      <c r="F12" s="24"/>
      <c r="G12" s="24"/>
      <c r="H12" s="24"/>
    </row>
    <row r="16" spans="1:9" ht="18" customHeight="1" x14ac:dyDescent="0.15">
      <c r="A16" s="311" t="s">
        <v>198</v>
      </c>
      <c r="B16" s="311"/>
      <c r="C16" s="311"/>
      <c r="D16" s="311"/>
      <c r="E16" s="311"/>
      <c r="F16" s="311"/>
      <c r="G16" s="311"/>
      <c r="H16" s="311"/>
      <c r="I16" s="311"/>
    </row>
    <row r="19" spans="1:9" ht="18" customHeight="1" x14ac:dyDescent="0.15">
      <c r="A19" s="310" t="s">
        <v>143</v>
      </c>
      <c r="B19" s="310"/>
      <c r="C19" s="310"/>
      <c r="D19" s="310"/>
      <c r="E19" s="310"/>
      <c r="F19" s="310"/>
      <c r="G19" s="310"/>
      <c r="H19" s="310"/>
      <c r="I19" s="310"/>
    </row>
    <row r="20" spans="1:9" ht="18" customHeight="1" x14ac:dyDescent="0.15">
      <c r="A20" s="310"/>
      <c r="B20" s="310"/>
      <c r="C20" s="310"/>
      <c r="D20" s="310"/>
      <c r="E20" s="310"/>
      <c r="F20" s="310"/>
      <c r="G20" s="310"/>
      <c r="H20" s="310"/>
      <c r="I20" s="310"/>
    </row>
    <row r="21" spans="1:9" ht="18" customHeight="1" x14ac:dyDescent="0.15">
      <c r="A21" s="310"/>
      <c r="B21" s="310"/>
      <c r="C21" s="310"/>
      <c r="D21" s="310"/>
      <c r="E21" s="310"/>
      <c r="F21" s="310"/>
      <c r="G21" s="310"/>
      <c r="H21" s="310"/>
      <c r="I21" s="310"/>
    </row>
    <row r="22" spans="1:9" ht="18" customHeight="1" x14ac:dyDescent="0.15">
      <c r="A22" s="124"/>
      <c r="B22" s="124"/>
      <c r="C22" s="124"/>
      <c r="D22" s="124"/>
      <c r="E22" s="124"/>
      <c r="F22" s="124"/>
      <c r="G22" s="124"/>
      <c r="H22" s="124"/>
      <c r="I22" s="124"/>
    </row>
    <row r="23" spans="1:9" ht="18" customHeight="1" x14ac:dyDescent="0.15">
      <c r="A23" s="124"/>
      <c r="B23" s="124"/>
      <c r="C23" s="124"/>
      <c r="D23" s="124"/>
      <c r="E23" s="124"/>
      <c r="F23" s="124"/>
      <c r="G23" s="124"/>
      <c r="H23" s="124"/>
      <c r="I23" s="124"/>
    </row>
    <row r="24" spans="1:9" ht="18" customHeight="1" x14ac:dyDescent="0.15">
      <c r="A24" s="21" t="s">
        <v>21</v>
      </c>
      <c r="C24" s="312" t="s">
        <v>31</v>
      </c>
      <c r="D24" s="312"/>
      <c r="E24" s="312"/>
      <c r="F24" s="133"/>
    </row>
    <row r="25" spans="1:9" ht="18" customHeight="1" x14ac:dyDescent="0.15">
      <c r="C25" s="125"/>
      <c r="D25" s="125"/>
      <c r="E25" s="125"/>
      <c r="F25" s="125"/>
    </row>
    <row r="26" spans="1:9" ht="18" customHeight="1" x14ac:dyDescent="0.15">
      <c r="A26" s="21" t="s">
        <v>199</v>
      </c>
      <c r="I26" s="131" t="s">
        <v>15</v>
      </c>
    </row>
    <row r="27" spans="1:9" ht="18" customHeight="1" x14ac:dyDescent="0.15">
      <c r="F27" s="26"/>
    </row>
    <row r="28" spans="1:9" ht="18" customHeight="1" x14ac:dyDescent="0.15">
      <c r="A28" s="21" t="s">
        <v>22</v>
      </c>
      <c r="I28" s="131" t="s">
        <v>16</v>
      </c>
    </row>
    <row r="29" spans="1:9" ht="18" customHeight="1" x14ac:dyDescent="0.15">
      <c r="F29" s="26"/>
    </row>
    <row r="30" spans="1:9" ht="18" customHeight="1" x14ac:dyDescent="0.15">
      <c r="A30" s="21" t="s">
        <v>20</v>
      </c>
    </row>
    <row r="31" spans="1:9" ht="18" customHeight="1" x14ac:dyDescent="0.15">
      <c r="A31" s="27" t="s">
        <v>206</v>
      </c>
    </row>
    <row r="32" spans="1:9" ht="18" customHeight="1" x14ac:dyDescent="0.15">
      <c r="A32" s="27" t="s">
        <v>144</v>
      </c>
    </row>
    <row r="33" spans="1:1" ht="18" customHeight="1" x14ac:dyDescent="0.15">
      <c r="A33" s="27" t="s">
        <v>23</v>
      </c>
    </row>
    <row r="34" spans="1:1" ht="18" customHeight="1" x14ac:dyDescent="0.15">
      <c r="A34" s="27" t="s">
        <v>200</v>
      </c>
    </row>
  </sheetData>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x14ac:dyDescent="0.15"/>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x14ac:dyDescent="0.15">
      <c r="B1" s="56" t="s">
        <v>47</v>
      </c>
      <c r="G1" s="307"/>
      <c r="H1" s="307"/>
    </row>
    <row r="2" spans="1:8" ht="12.75" customHeight="1" x14ac:dyDescent="0.15">
      <c r="A2" s="67" t="s">
        <v>130</v>
      </c>
      <c r="B2" s="67"/>
      <c r="C2" s="67"/>
      <c r="D2" s="67"/>
      <c r="E2" s="67"/>
      <c r="G2" s="307"/>
      <c r="H2" s="307"/>
    </row>
    <row r="3" spans="1:8" ht="12.75" customHeight="1" x14ac:dyDescent="0.15">
      <c r="G3" s="307"/>
      <c r="H3" s="307"/>
    </row>
    <row r="4" spans="1:8" ht="12.75" customHeight="1" x14ac:dyDescent="0.15">
      <c r="D4" s="68"/>
      <c r="E4" s="69" t="s">
        <v>197</v>
      </c>
      <c r="G4" s="307"/>
      <c r="H4" s="307"/>
    </row>
    <row r="5" spans="1:8" ht="12.75" customHeight="1" x14ac:dyDescent="0.15">
      <c r="B5" s="56" t="s">
        <v>142</v>
      </c>
      <c r="G5" s="307"/>
      <c r="H5" s="307"/>
    </row>
    <row r="6" spans="1:8" ht="12.75" customHeight="1" x14ac:dyDescent="0.15">
      <c r="A6" s="259">
        <v>0</v>
      </c>
      <c r="B6" s="70" t="s">
        <v>3</v>
      </c>
      <c r="C6" s="70" t="s">
        <v>0</v>
      </c>
      <c r="D6" s="71" t="s">
        <v>2</v>
      </c>
      <c r="E6" s="70" t="s">
        <v>1</v>
      </c>
      <c r="F6" s="72"/>
    </row>
    <row r="7" spans="1:8" s="64" customFormat="1" x14ac:dyDescent="0.15">
      <c r="A7" s="64">
        <f>A6+1</f>
        <v>1</v>
      </c>
      <c r="B7" s="73"/>
      <c r="C7" s="73"/>
      <c r="D7" s="74"/>
      <c r="E7" s="73"/>
      <c r="F7" s="110"/>
    </row>
    <row r="8" spans="1:8" s="64" customFormat="1" x14ac:dyDescent="0.15">
      <c r="A8" s="64">
        <f>A7+1</f>
        <v>2</v>
      </c>
      <c r="B8" s="73"/>
      <c r="C8" s="73"/>
      <c r="D8" s="75"/>
      <c r="E8" s="73"/>
      <c r="F8" s="110"/>
    </row>
    <row r="9" spans="1:8" s="64" customFormat="1" x14ac:dyDescent="0.15">
      <c r="A9" s="64">
        <f t="shared" ref="A9:A31" si="0">A8+1</f>
        <v>3</v>
      </c>
      <c r="B9" s="73"/>
      <c r="C9" s="73"/>
      <c r="D9" s="74"/>
      <c r="E9" s="73"/>
      <c r="F9" s="110"/>
    </row>
    <row r="10" spans="1:8" s="64" customFormat="1" x14ac:dyDescent="0.15">
      <c r="A10" s="64">
        <f t="shared" si="0"/>
        <v>4</v>
      </c>
      <c r="B10" s="73"/>
      <c r="C10" s="73"/>
      <c r="D10" s="75"/>
      <c r="E10" s="75"/>
      <c r="F10" s="110"/>
    </row>
    <row r="11" spans="1:8" s="64" customFormat="1" x14ac:dyDescent="0.15">
      <c r="A11" s="64">
        <f t="shared" si="0"/>
        <v>5</v>
      </c>
      <c r="B11" s="73"/>
      <c r="C11" s="73"/>
      <c r="D11" s="74"/>
      <c r="E11" s="73"/>
      <c r="F11" s="110"/>
    </row>
    <row r="12" spans="1:8" s="64" customFormat="1" x14ac:dyDescent="0.15">
      <c r="A12" s="64">
        <f t="shared" si="0"/>
        <v>6</v>
      </c>
      <c r="B12" s="73"/>
      <c r="C12" s="73"/>
      <c r="D12" s="75"/>
      <c r="E12" s="75"/>
      <c r="F12" s="110"/>
    </row>
    <row r="13" spans="1:8" s="64" customFormat="1" x14ac:dyDescent="0.15">
      <c r="A13" s="64">
        <f t="shared" si="0"/>
        <v>7</v>
      </c>
      <c r="B13" s="73"/>
      <c r="C13" s="73"/>
      <c r="D13" s="74"/>
      <c r="E13" s="73"/>
      <c r="F13" s="110"/>
    </row>
    <row r="14" spans="1:8" s="64" customFormat="1" x14ac:dyDescent="0.15">
      <c r="A14" s="64">
        <f t="shared" si="0"/>
        <v>8</v>
      </c>
      <c r="B14" s="73"/>
      <c r="C14" s="73"/>
      <c r="D14" s="74"/>
      <c r="E14" s="73"/>
      <c r="F14" s="110"/>
    </row>
    <row r="15" spans="1:8" s="64" customFormat="1" x14ac:dyDescent="0.15">
      <c r="A15" s="64">
        <f t="shared" si="0"/>
        <v>9</v>
      </c>
      <c r="B15" s="73"/>
      <c r="C15" s="73"/>
      <c r="D15" s="74"/>
      <c r="E15" s="73"/>
      <c r="F15" s="110"/>
    </row>
    <row r="16" spans="1:8" s="64" customFormat="1" x14ac:dyDescent="0.15">
      <c r="A16" s="64">
        <f t="shared" si="0"/>
        <v>10</v>
      </c>
      <c r="B16" s="73"/>
      <c r="C16" s="73"/>
      <c r="D16" s="75"/>
      <c r="E16" s="76"/>
      <c r="F16" s="110"/>
    </row>
    <row r="17" spans="1:6" s="64" customFormat="1" x14ac:dyDescent="0.15">
      <c r="A17" s="64">
        <f t="shared" si="0"/>
        <v>11</v>
      </c>
      <c r="B17" s="73"/>
      <c r="C17" s="73"/>
      <c r="D17" s="75"/>
      <c r="E17" s="76"/>
      <c r="F17" s="47"/>
    </row>
    <row r="18" spans="1:6" s="64" customFormat="1" x14ac:dyDescent="0.15">
      <c r="A18" s="64">
        <f t="shared" si="0"/>
        <v>12</v>
      </c>
      <c r="B18" s="73"/>
      <c r="C18" s="73"/>
      <c r="D18" s="74"/>
      <c r="E18" s="73"/>
    </row>
    <row r="19" spans="1:6" s="64" customFormat="1" x14ac:dyDescent="0.15">
      <c r="A19" s="64">
        <f t="shared" si="0"/>
        <v>13</v>
      </c>
      <c r="B19" s="73"/>
      <c r="C19" s="73"/>
      <c r="D19" s="75"/>
      <c r="E19" s="76"/>
    </row>
    <row r="20" spans="1:6" s="64" customFormat="1" x14ac:dyDescent="0.15">
      <c r="A20" s="64">
        <f t="shared" si="0"/>
        <v>14</v>
      </c>
      <c r="B20" s="73"/>
      <c r="C20" s="73"/>
      <c r="D20" s="75"/>
      <c r="E20" s="76"/>
    </row>
    <row r="21" spans="1:6" s="64" customFormat="1" x14ac:dyDescent="0.15">
      <c r="A21" s="64">
        <f t="shared" si="0"/>
        <v>15</v>
      </c>
      <c r="B21" s="73"/>
      <c r="C21" s="73"/>
      <c r="D21" s="75"/>
      <c r="E21" s="75"/>
    </row>
    <row r="22" spans="1:6" s="64" customFormat="1" x14ac:dyDescent="0.15">
      <c r="A22" s="64">
        <f t="shared" si="0"/>
        <v>16</v>
      </c>
      <c r="B22" s="73"/>
      <c r="C22" s="73"/>
      <c r="D22" s="75"/>
      <c r="E22" s="75"/>
    </row>
    <row r="23" spans="1:6" s="64" customFormat="1" x14ac:dyDescent="0.15">
      <c r="A23" s="64">
        <f t="shared" si="0"/>
        <v>17</v>
      </c>
      <c r="B23" s="73"/>
      <c r="C23" s="73"/>
      <c r="D23" s="75"/>
      <c r="E23" s="75"/>
    </row>
    <row r="24" spans="1:6" s="64" customFormat="1" x14ac:dyDescent="0.15">
      <c r="A24" s="64">
        <f t="shared" si="0"/>
        <v>18</v>
      </c>
      <c r="B24" s="73"/>
      <c r="C24" s="73"/>
      <c r="D24" s="75"/>
      <c r="E24" s="75"/>
    </row>
    <row r="25" spans="1:6" s="64" customFormat="1" x14ac:dyDescent="0.15">
      <c r="A25" s="64">
        <f t="shared" si="0"/>
        <v>19</v>
      </c>
      <c r="B25" s="73"/>
      <c r="C25" s="73"/>
      <c r="D25" s="75"/>
      <c r="E25" s="75"/>
    </row>
    <row r="26" spans="1:6" s="64" customFormat="1" x14ac:dyDescent="0.15">
      <c r="A26" s="64">
        <f t="shared" si="0"/>
        <v>20</v>
      </c>
      <c r="B26" s="73"/>
      <c r="C26" s="73"/>
      <c r="D26" s="75"/>
      <c r="E26" s="75"/>
    </row>
    <row r="27" spans="1:6" s="64" customFormat="1" x14ac:dyDescent="0.15">
      <c r="A27" s="64">
        <f t="shared" si="0"/>
        <v>21</v>
      </c>
      <c r="B27" s="73"/>
      <c r="C27" s="73"/>
      <c r="D27" s="74"/>
      <c r="E27" s="74"/>
    </row>
    <row r="28" spans="1:6" s="64" customFormat="1" x14ac:dyDescent="0.15">
      <c r="A28" s="64">
        <f t="shared" si="0"/>
        <v>22</v>
      </c>
      <c r="B28" s="73"/>
      <c r="C28" s="73"/>
      <c r="D28" s="74"/>
      <c r="E28" s="74"/>
    </row>
    <row r="29" spans="1:6" s="64" customFormat="1" x14ac:dyDescent="0.15">
      <c r="A29" s="64">
        <f t="shared" si="0"/>
        <v>23</v>
      </c>
      <c r="B29" s="73"/>
      <c r="C29" s="73"/>
      <c r="D29" s="74"/>
      <c r="E29" s="74"/>
    </row>
    <row r="30" spans="1:6" s="64" customFormat="1" x14ac:dyDescent="0.15">
      <c r="A30" s="64">
        <f t="shared" si="0"/>
        <v>24</v>
      </c>
      <c r="B30" s="73"/>
      <c r="C30" s="73"/>
      <c r="D30" s="74"/>
      <c r="E30" s="74"/>
    </row>
    <row r="31" spans="1:6" s="64" customFormat="1" x14ac:dyDescent="0.15">
      <c r="A31" s="64">
        <f t="shared" si="0"/>
        <v>25</v>
      </c>
      <c r="B31" s="73"/>
      <c r="C31" s="73"/>
      <c r="D31" s="74"/>
      <c r="E31" s="74"/>
    </row>
  </sheetData>
  <mergeCells count="1">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x14ac:dyDescent="0.15"/>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8" bestFit="1" customWidth="1"/>
    <col min="23" max="23" width="16.375" style="56" customWidth="1"/>
    <col min="24" max="16384" width="12.625" style="56"/>
  </cols>
  <sheetData>
    <row r="1" spans="1:22" ht="12.75" customHeight="1" x14ac:dyDescent="0.15">
      <c r="B1" s="56" t="s">
        <v>145</v>
      </c>
    </row>
    <row r="2" spans="1:22" ht="12.75" customHeight="1" x14ac:dyDescent="0.15">
      <c r="B2" s="67" t="s">
        <v>462</v>
      </c>
      <c r="C2" s="67"/>
      <c r="D2" s="67"/>
      <c r="E2" s="67"/>
      <c r="F2" s="67"/>
      <c r="G2" s="67"/>
      <c r="H2" s="67"/>
      <c r="I2" s="67"/>
      <c r="J2" s="67"/>
      <c r="K2" s="67"/>
      <c r="L2" s="67"/>
      <c r="M2" s="67"/>
      <c r="N2" s="67"/>
      <c r="O2" s="67"/>
      <c r="P2" s="67"/>
      <c r="Q2" s="67"/>
      <c r="R2" s="67"/>
      <c r="S2" s="67"/>
      <c r="U2" s="275"/>
      <c r="V2" s="275"/>
    </row>
    <row r="3" spans="1:22" ht="12.75" customHeight="1" x14ac:dyDescent="0.15">
      <c r="N3" s="68"/>
      <c r="O3" s="308" t="str">
        <f>〔別紙1〕!E4</f>
        <v>（事業者名）</v>
      </c>
      <c r="P3" s="308"/>
      <c r="Q3" s="308"/>
      <c r="R3" s="308"/>
      <c r="S3" s="198"/>
      <c r="U3" s="275"/>
      <c r="V3" s="275"/>
    </row>
    <row r="4" spans="1:22" ht="12.75" customHeight="1" x14ac:dyDescent="0.15">
      <c r="E4" s="68"/>
      <c r="F4" s="68"/>
      <c r="G4" s="68"/>
      <c r="U4" s="275"/>
      <c r="V4" s="275"/>
    </row>
    <row r="5" spans="1:22" ht="72" x14ac:dyDescent="0.15">
      <c r="B5" s="77" t="s">
        <v>3</v>
      </c>
      <c r="C5" s="77" t="s">
        <v>0</v>
      </c>
      <c r="D5" s="78" t="s">
        <v>123</v>
      </c>
      <c r="E5" s="78" t="s">
        <v>124</v>
      </c>
      <c r="F5" s="78" t="s">
        <v>125</v>
      </c>
      <c r="G5" s="78" t="s">
        <v>146</v>
      </c>
      <c r="H5" s="79" t="s">
        <v>156</v>
      </c>
      <c r="I5" s="77" t="s">
        <v>13</v>
      </c>
      <c r="J5" s="78" t="s">
        <v>127</v>
      </c>
      <c r="K5" s="78" t="s">
        <v>157</v>
      </c>
      <c r="L5" s="79" t="s">
        <v>155</v>
      </c>
      <c r="M5" s="78" t="s">
        <v>154</v>
      </c>
      <c r="N5" s="77" t="s">
        <v>128</v>
      </c>
      <c r="O5" s="79" t="s">
        <v>14</v>
      </c>
      <c r="P5" s="79" t="s">
        <v>159</v>
      </c>
      <c r="Q5" s="79" t="s">
        <v>160</v>
      </c>
      <c r="R5" s="77" t="s">
        <v>12</v>
      </c>
      <c r="S5" s="199"/>
      <c r="T5" s="159"/>
      <c r="U5" s="275"/>
      <c r="V5" s="275"/>
    </row>
    <row r="6" spans="1:22" x14ac:dyDescent="0.15">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195</v>
      </c>
      <c r="R6" s="80"/>
      <c r="S6" s="202"/>
    </row>
    <row r="7" spans="1:22" x14ac:dyDescent="0.15">
      <c r="A7" s="259">
        <v>0</v>
      </c>
      <c r="B7" s="83"/>
      <c r="C7" s="83"/>
      <c r="D7" s="84"/>
      <c r="E7" s="84"/>
      <c r="F7" s="85" t="s">
        <v>9</v>
      </c>
      <c r="G7" s="85" t="s">
        <v>9</v>
      </c>
      <c r="H7" s="85" t="s">
        <v>9</v>
      </c>
      <c r="I7" s="85" t="s">
        <v>9</v>
      </c>
      <c r="J7" s="85" t="s">
        <v>9</v>
      </c>
      <c r="K7" s="85"/>
      <c r="L7" s="85" t="s">
        <v>9</v>
      </c>
      <c r="M7" s="85"/>
      <c r="N7" s="85" t="s">
        <v>9</v>
      </c>
      <c r="O7" s="85" t="s">
        <v>9</v>
      </c>
      <c r="P7" s="85" t="s">
        <v>9</v>
      </c>
      <c r="Q7" s="85" t="s">
        <v>9</v>
      </c>
      <c r="R7" s="85"/>
      <c r="S7" s="203"/>
      <c r="T7" s="172"/>
      <c r="U7" s="276" t="s">
        <v>370</v>
      </c>
      <c r="V7" s="277" t="s">
        <v>409</v>
      </c>
    </row>
    <row r="8" spans="1:22" s="64" customFormat="1" x14ac:dyDescent="0.15">
      <c r="A8" s="64">
        <f>A7+1</f>
        <v>1</v>
      </c>
      <c r="B8" s="132"/>
      <c r="C8" s="132"/>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8"/>
      <c r="P8" s="105"/>
      <c r="Q8" s="117"/>
      <c r="R8" s="86"/>
      <c r="S8" s="201"/>
      <c r="T8" s="169" t="str">
        <f>IFERROR(VLOOKUP($C8,【参考】算出区分!$C$2:$E$67,2,0),"")</f>
        <v/>
      </c>
      <c r="U8" s="169"/>
      <c r="V8" s="173" t="str">
        <f>IFERROR(VLOOKUP($T8&amp;$U8,【参考】算出区分!$G$2:$I$68,3,0),"")</f>
        <v/>
      </c>
    </row>
    <row r="9" spans="1:22" s="64" customFormat="1" x14ac:dyDescent="0.15">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8"/>
      <c r="P9" s="105"/>
      <c r="Q9" s="117"/>
      <c r="R9" s="89"/>
      <c r="S9" s="201"/>
      <c r="T9" s="169" t="str">
        <f>IFERROR(VLOOKUP($C9,【参考】算出区分!$C$2:$E$67,2,0),"")</f>
        <v/>
      </c>
      <c r="U9" s="169"/>
      <c r="V9" s="173" t="str">
        <f>IFERROR(VLOOKUP($T9&amp;$U9,【参考】算出区分!$G$2:$I$68,3,0),"")</f>
        <v/>
      </c>
    </row>
    <row r="10" spans="1:22" s="64" customFormat="1" x14ac:dyDescent="0.15">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8"/>
      <c r="P10" s="105"/>
      <c r="Q10" s="117"/>
      <c r="R10" s="89"/>
      <c r="S10" s="201"/>
      <c r="T10" s="169" t="str">
        <f>IFERROR(VLOOKUP($C10,【参考】算出区分!$C$2:$E$67,2,0),"")</f>
        <v/>
      </c>
      <c r="U10" s="169"/>
      <c r="V10" s="173" t="str">
        <f>IFERROR(VLOOKUP($T10&amp;$U10,【参考】算出区分!$G$2:$I$68,3,0),"")</f>
        <v/>
      </c>
    </row>
    <row r="11" spans="1:22" s="64" customFormat="1" x14ac:dyDescent="0.15">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8"/>
      <c r="P11" s="105"/>
      <c r="Q11" s="117"/>
      <c r="R11" s="89"/>
      <c r="S11" s="201"/>
      <c r="T11" s="169" t="str">
        <f>IFERROR(VLOOKUP($C11,【参考】算出区分!$C$2:$E$67,2,0),"")</f>
        <v/>
      </c>
      <c r="U11" s="169"/>
      <c r="V11" s="173" t="str">
        <f>IFERROR(VLOOKUP($T11&amp;$U11,【参考】算出区分!$G$2:$I$68,3,0),"")</f>
        <v/>
      </c>
    </row>
    <row r="12" spans="1:22" s="64" customFormat="1" x14ac:dyDescent="0.15">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8"/>
      <c r="P12" s="105"/>
      <c r="Q12" s="117"/>
      <c r="R12" s="89"/>
      <c r="S12" s="201"/>
      <c r="T12" s="169" t="str">
        <f>IFERROR(VLOOKUP($C12,【参考】算出区分!$C$2:$E$67,2,0),"")</f>
        <v/>
      </c>
      <c r="U12" s="169"/>
      <c r="V12" s="173" t="str">
        <f>IFERROR(VLOOKUP($T12&amp;$U12,【参考】算出区分!$G$2:$I$68,3,0),"")</f>
        <v/>
      </c>
    </row>
    <row r="13" spans="1:22" s="64" customFormat="1" x14ac:dyDescent="0.15">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8"/>
      <c r="P13" s="105"/>
      <c r="Q13" s="117"/>
      <c r="R13" s="86"/>
      <c r="S13" s="201"/>
      <c r="T13" s="169" t="str">
        <f>IFERROR(VLOOKUP($C13,【参考】算出区分!$C$2:$E$67,2,0),"")</f>
        <v/>
      </c>
      <c r="U13" s="169"/>
      <c r="V13" s="173" t="str">
        <f>IFERROR(VLOOKUP($T13&amp;$U13,【参考】算出区分!$G$2:$I$68,3,0),"")</f>
        <v/>
      </c>
    </row>
    <row r="14" spans="1:22" s="64" customFormat="1" x14ac:dyDescent="0.15">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8"/>
      <c r="P14" s="105"/>
      <c r="Q14" s="117"/>
      <c r="R14" s="89"/>
      <c r="S14" s="201"/>
      <c r="T14" s="169" t="str">
        <f>IFERROR(VLOOKUP($C14,【参考】算出区分!$C$2:$E$67,2,0),"")</f>
        <v/>
      </c>
      <c r="U14" s="169"/>
      <c r="V14" s="173" t="str">
        <f>IFERROR(VLOOKUP($T14&amp;$U14,【参考】算出区分!$G$2:$I$68,3,0),"")</f>
        <v/>
      </c>
    </row>
    <row r="15" spans="1:22" s="64" customFormat="1" x14ac:dyDescent="0.15">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8"/>
      <c r="P15" s="105"/>
      <c r="Q15" s="117"/>
      <c r="R15" s="89"/>
      <c r="S15" s="201"/>
      <c r="T15" s="169" t="str">
        <f>IFERROR(VLOOKUP($C15,【参考】算出区分!$C$2:$E$67,2,0),"")</f>
        <v/>
      </c>
      <c r="U15" s="169"/>
      <c r="V15" s="173" t="str">
        <f>IFERROR(VLOOKUP($T15&amp;$U15,【参考】算出区分!$G$2:$I$68,3,0),"")</f>
        <v/>
      </c>
    </row>
    <row r="16" spans="1:22" s="64" customFormat="1" x14ac:dyDescent="0.15">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8"/>
      <c r="P16" s="105"/>
      <c r="Q16" s="117"/>
      <c r="R16" s="89"/>
      <c r="S16" s="201"/>
      <c r="T16" s="169" t="str">
        <f>IFERROR(VLOOKUP($C16,【参考】算出区分!$C$2:$E$67,2,0),"")</f>
        <v/>
      </c>
      <c r="U16" s="169"/>
      <c r="V16" s="173" t="str">
        <f>IFERROR(VLOOKUP($T16&amp;$U16,【参考】算出区分!$G$2:$I$68,3,0),"")</f>
        <v/>
      </c>
    </row>
    <row r="17" spans="1:22" s="64" customFormat="1" x14ac:dyDescent="0.15">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8"/>
      <c r="P17" s="105"/>
      <c r="Q17" s="117"/>
      <c r="R17" s="89"/>
      <c r="S17" s="201"/>
      <c r="T17" s="169" t="str">
        <f>IFERROR(VLOOKUP($C17,【参考】算出区分!$C$2:$E$67,2,0),"")</f>
        <v/>
      </c>
      <c r="U17" s="169"/>
      <c r="V17" s="173" t="str">
        <f>IFERROR(VLOOKUP($T17&amp;$U17,【参考】算出区分!$G$2:$I$68,3,0),"")</f>
        <v/>
      </c>
    </row>
    <row r="18" spans="1:22" s="64" customFormat="1" x14ac:dyDescent="0.15">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8"/>
      <c r="P18" s="105"/>
      <c r="Q18" s="117"/>
      <c r="R18" s="86"/>
      <c r="S18" s="201"/>
      <c r="T18" s="169" t="str">
        <f>IFERROR(VLOOKUP($C18,【参考】算出区分!$C$2:$E$67,2,0),"")</f>
        <v/>
      </c>
      <c r="U18" s="169"/>
      <c r="V18" s="173" t="str">
        <f>IFERROR(VLOOKUP($T18&amp;$U18,【参考】算出区分!$G$2:$I$68,3,0),"")</f>
        <v/>
      </c>
    </row>
    <row r="19" spans="1:22" s="64" customFormat="1" x14ac:dyDescent="0.15">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8"/>
      <c r="P19" s="105"/>
      <c r="Q19" s="117"/>
      <c r="R19" s="89"/>
      <c r="S19" s="201"/>
      <c r="T19" s="169" t="str">
        <f>IFERROR(VLOOKUP($C19,【参考】算出区分!$C$2:$E$67,2,0),"")</f>
        <v/>
      </c>
      <c r="U19" s="169"/>
      <c r="V19" s="173" t="str">
        <f>IFERROR(VLOOKUP($T19&amp;$U19,【参考】算出区分!$G$2:$I$68,3,0),"")</f>
        <v/>
      </c>
    </row>
    <row r="20" spans="1:22" s="64" customFormat="1" x14ac:dyDescent="0.15">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8"/>
      <c r="P20" s="105"/>
      <c r="Q20" s="117"/>
      <c r="R20" s="89"/>
      <c r="S20" s="201"/>
      <c r="T20" s="169" t="str">
        <f>IFERROR(VLOOKUP($C20,【参考】算出区分!$C$2:$E$67,2,0),"")</f>
        <v/>
      </c>
      <c r="U20" s="169"/>
      <c r="V20" s="173" t="str">
        <f>IFERROR(VLOOKUP($T20&amp;$U20,【参考】算出区分!$G$2:$I$68,3,0),"")</f>
        <v/>
      </c>
    </row>
    <row r="21" spans="1:22" s="64" customFormat="1" x14ac:dyDescent="0.15">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8"/>
      <c r="P21" s="105"/>
      <c r="Q21" s="117"/>
      <c r="R21" s="89"/>
      <c r="S21" s="201"/>
      <c r="T21" s="169" t="str">
        <f>IFERROR(VLOOKUP($C21,【参考】算出区分!$C$2:$E$67,2,0),"")</f>
        <v/>
      </c>
      <c r="U21" s="169"/>
      <c r="V21" s="173" t="str">
        <f>IFERROR(VLOOKUP($T21&amp;$U21,【参考】算出区分!$G$2:$I$68,3,0),"")</f>
        <v/>
      </c>
    </row>
    <row r="22" spans="1:22" s="64" customFormat="1" x14ac:dyDescent="0.15">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8"/>
      <c r="P22" s="105"/>
      <c r="Q22" s="117"/>
      <c r="R22" s="89"/>
      <c r="S22" s="201"/>
      <c r="T22" s="169" t="str">
        <f>IFERROR(VLOOKUP($C22,【参考】算出区分!$C$2:$E$67,2,0),"")</f>
        <v/>
      </c>
      <c r="U22" s="169"/>
      <c r="V22" s="173" t="str">
        <f>IFERROR(VLOOKUP($T22&amp;$U22,【参考】算出区分!$G$2:$I$68,3,0),"")</f>
        <v/>
      </c>
    </row>
    <row r="23" spans="1:22" s="64" customFormat="1" x14ac:dyDescent="0.15">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8"/>
      <c r="P23" s="105"/>
      <c r="Q23" s="117"/>
      <c r="R23" s="89"/>
      <c r="S23" s="201"/>
      <c r="T23" s="169" t="str">
        <f>IFERROR(VLOOKUP($C23,【参考】算出区分!$C$2:$E$67,2,0),"")</f>
        <v/>
      </c>
      <c r="U23" s="169"/>
      <c r="V23" s="173" t="str">
        <f>IFERROR(VLOOKUP($T23&amp;$U23,【参考】算出区分!$G$2:$I$68,3,0),"")</f>
        <v/>
      </c>
    </row>
    <row r="24" spans="1:22" s="64" customFormat="1" x14ac:dyDescent="0.15">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8"/>
      <c r="P24" s="105"/>
      <c r="Q24" s="117"/>
      <c r="R24" s="89"/>
      <c r="S24" s="201"/>
      <c r="T24" s="169" t="str">
        <f>IFERROR(VLOOKUP($C24,【参考】算出区分!$C$2:$E$67,2,0),"")</f>
        <v/>
      </c>
      <c r="U24" s="169"/>
      <c r="V24" s="173" t="str">
        <f>IFERROR(VLOOKUP($T24&amp;$U24,【参考】算出区分!$G$2:$I$68,3,0),"")</f>
        <v/>
      </c>
    </row>
    <row r="25" spans="1:22" s="64" customFormat="1" x14ac:dyDescent="0.15">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8"/>
      <c r="P25" s="105"/>
      <c r="Q25" s="117"/>
      <c r="R25" s="89"/>
      <c r="S25" s="201"/>
      <c r="T25" s="169" t="str">
        <f>IFERROR(VLOOKUP($C25,【参考】算出区分!$C$2:$E$67,2,0),"")</f>
        <v/>
      </c>
      <c r="U25" s="169"/>
      <c r="V25" s="173" t="str">
        <f>IFERROR(VLOOKUP($T25&amp;$U25,【参考】算出区分!$G$2:$I$68,3,0),"")</f>
        <v/>
      </c>
    </row>
    <row r="26" spans="1:22" s="64" customFormat="1" x14ac:dyDescent="0.15">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8"/>
      <c r="P26" s="105"/>
      <c r="Q26" s="117"/>
      <c r="R26" s="89"/>
      <c r="S26" s="201"/>
      <c r="T26" s="169" t="str">
        <f>IFERROR(VLOOKUP($C26,【参考】算出区分!$C$2:$E$67,2,0),"")</f>
        <v/>
      </c>
      <c r="U26" s="169"/>
      <c r="V26" s="173" t="str">
        <f>IFERROR(VLOOKUP($T26&amp;$U26,【参考】算出区分!$G$2:$I$68,3,0),"")</f>
        <v/>
      </c>
    </row>
    <row r="27" spans="1:22" s="64" customFormat="1" x14ac:dyDescent="0.15">
      <c r="A27" s="64">
        <f t="shared" si="2"/>
        <v>20</v>
      </c>
      <c r="B27" s="90">
        <f>〔別紙1〕!B26</f>
        <v>0</v>
      </c>
      <c r="C27" s="90">
        <f>〔別紙1〕!C26</f>
        <v>0</v>
      </c>
      <c r="D27" s="249">
        <f>〔別紙1〕!D26</f>
        <v>0</v>
      </c>
      <c r="E27" s="250"/>
      <c r="F27" s="106"/>
      <c r="G27" s="106"/>
      <c r="H27" s="106"/>
      <c r="I27" s="205" t="str">
        <f t="shared" si="0"/>
        <v/>
      </c>
      <c r="J27" s="106"/>
      <c r="K27" s="260"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1" t="str">
        <f t="shared" si="1"/>
        <v/>
      </c>
      <c r="O27" s="266"/>
      <c r="P27" s="251"/>
      <c r="Q27" s="261"/>
      <c r="R27" s="89"/>
      <c r="S27" s="201"/>
      <c r="T27" s="169" t="str">
        <f>IFERROR(VLOOKUP($C27,【参考】算出区分!$C$2:$E$67,2,0),"")</f>
        <v/>
      </c>
      <c r="U27" s="169"/>
      <c r="V27" s="173" t="str">
        <f>IFERROR(VLOOKUP($T27&amp;$U27,【参考】算出区分!$G$2:$I$68,3,0),"")</f>
        <v/>
      </c>
    </row>
    <row r="28" spans="1:22" s="64" customFormat="1" x14ac:dyDescent="0.15">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8"/>
      <c r="P28" s="105"/>
      <c r="Q28" s="117"/>
      <c r="R28" s="89"/>
      <c r="S28" s="201"/>
      <c r="T28" s="169" t="str">
        <f>IFERROR(VLOOKUP($C28,【参考】算出区分!$C$2:$E$67,2,0),"")</f>
        <v/>
      </c>
      <c r="U28" s="169"/>
      <c r="V28" s="173" t="str">
        <f>IFERROR(VLOOKUP($T28&amp;$U28,【参考】算出区分!$G$2:$I$68,3,0),"")</f>
        <v/>
      </c>
    </row>
    <row r="29" spans="1:22" s="64" customFormat="1" x14ac:dyDescent="0.15">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8"/>
      <c r="P29" s="105"/>
      <c r="Q29" s="117"/>
      <c r="R29" s="89"/>
      <c r="S29" s="201"/>
      <c r="T29" s="169" t="str">
        <f>IFERROR(VLOOKUP($C29,【参考】算出区分!$C$2:$E$67,2,0),"")</f>
        <v/>
      </c>
      <c r="U29" s="169"/>
      <c r="V29" s="173" t="str">
        <f>IFERROR(VLOOKUP($T29&amp;$U29,【参考】算出区分!$G$2:$I$68,3,0),"")</f>
        <v/>
      </c>
    </row>
    <row r="30" spans="1:22" s="64" customFormat="1" x14ac:dyDescent="0.15">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8"/>
      <c r="P30" s="105"/>
      <c r="Q30" s="117"/>
      <c r="R30" s="89"/>
      <c r="S30" s="201"/>
      <c r="T30" s="169" t="str">
        <f>IFERROR(VLOOKUP($C30,【参考】算出区分!$C$2:$E$67,2,0),"")</f>
        <v/>
      </c>
      <c r="U30" s="169"/>
      <c r="V30" s="173" t="str">
        <f>IFERROR(VLOOKUP($T30&amp;$U30,【参考】算出区分!$G$2:$I$68,3,0),"")</f>
        <v/>
      </c>
    </row>
    <row r="31" spans="1:22" s="64" customFormat="1" x14ac:dyDescent="0.15">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8"/>
      <c r="P31" s="105"/>
      <c r="Q31" s="117"/>
      <c r="R31" s="89"/>
      <c r="S31" s="201"/>
      <c r="T31" s="169" t="str">
        <f>IFERROR(VLOOKUP($C31,【参考】算出区分!$C$2:$E$67,2,0),"")</f>
        <v/>
      </c>
      <c r="U31" s="169"/>
      <c r="V31" s="173" t="str">
        <f>IFERROR(VLOOKUP($T31&amp;$U31,【参考】算出区分!$G$2:$I$68,3,0),"")</f>
        <v/>
      </c>
    </row>
    <row r="32" spans="1:22" s="64" customFormat="1" ht="12.75" thickBot="1" x14ac:dyDescent="0.2">
      <c r="A32" s="64">
        <f t="shared" si="2"/>
        <v>25</v>
      </c>
      <c r="B32" s="92">
        <f>〔別紙1〕!B31</f>
        <v>0</v>
      </c>
      <c r="C32" s="92">
        <f>〔別紙1〕!C31</f>
        <v>0</v>
      </c>
      <c r="D32" s="253">
        <f>〔別紙1〕!D31</f>
        <v>0</v>
      </c>
      <c r="E32" s="254"/>
      <c r="F32" s="208"/>
      <c r="G32" s="208"/>
      <c r="H32" s="208"/>
      <c r="I32" s="206" t="str">
        <f t="shared" si="0"/>
        <v/>
      </c>
      <c r="J32" s="208"/>
      <c r="K32" s="263" t="str">
        <f>IFERROR(IF(OR(V32="h1",V32="h2",V32="i",V32="j"),VLOOKUP(C32,補助率・係数!$B$3:$F$65537,4,0),"_"),"")</f>
        <v>_</v>
      </c>
      <c r="L32" s="208"/>
      <c r="M32" s="263" t="str">
        <f>IFERROR(IF(V32="","",IF(AND(ISNUMBER(K32),K32&lt;&gt;0),VLOOKUP(C32,補助率・係数!$B$3:$F$65537,5,FALSE),IF(OR(C32="周産期医療対策事業",C32="ＮＩＣＵ等長期入院児支援事業"),VLOOKUP(E32,補助率・係数!$C$3:$D$65537,2,FALSE),VLOOKUP(C32,補助率・係数!$B$3:$D$65537,3,FALSE)))),"")</f>
        <v/>
      </c>
      <c r="N32" s="264" t="str">
        <f t="shared" si="1"/>
        <v/>
      </c>
      <c r="O32" s="267"/>
      <c r="P32" s="255"/>
      <c r="Q32" s="264"/>
      <c r="R32" s="127"/>
      <c r="S32" s="201"/>
      <c r="T32" s="169" t="str">
        <f>IFERROR(VLOOKUP($C32,【参考】算出区分!$C$2:$E$67,2,0),"")</f>
        <v/>
      </c>
      <c r="U32" s="169"/>
      <c r="V32" s="173" t="str">
        <f>IFERROR(VLOOKUP($T32&amp;$U32,【参考】算出区分!$G$2:$I$68,3,0),"")</f>
        <v/>
      </c>
    </row>
    <row r="33" spans="2:22" s="64" customFormat="1" ht="12.75" customHeight="1" thickTop="1" x14ac:dyDescent="0.15">
      <c r="B33" s="108" t="s">
        <v>8</v>
      </c>
      <c r="C33" s="86"/>
      <c r="D33" s="87"/>
      <c r="E33" s="87"/>
      <c r="F33" s="103"/>
      <c r="G33" s="103"/>
      <c r="H33" s="103"/>
      <c r="I33" s="103"/>
      <c r="J33" s="103"/>
      <c r="K33" s="103"/>
      <c r="L33" s="103"/>
      <c r="M33" s="128"/>
      <c r="N33" s="103"/>
      <c r="O33" s="103">
        <f>SUM(O8:O32)</f>
        <v>0</v>
      </c>
      <c r="P33" s="103">
        <f>SUM(P8:P32)</f>
        <v>0</v>
      </c>
      <c r="Q33" s="103"/>
      <c r="R33" s="87"/>
      <c r="S33" s="47"/>
      <c r="V33" s="174"/>
    </row>
    <row r="34" spans="2:22" ht="12.75" customHeight="1" x14ac:dyDescent="0.15"/>
    <row r="35" spans="2:22" ht="12.75" customHeight="1" x14ac:dyDescent="0.15">
      <c r="B35" s="56" t="s">
        <v>7</v>
      </c>
    </row>
    <row r="36" spans="2:22" ht="12.75" customHeight="1" x14ac:dyDescent="0.15">
      <c r="B36" s="56" t="s">
        <v>196</v>
      </c>
    </row>
    <row r="37" spans="2:22" ht="12.75" customHeight="1" x14ac:dyDescent="0.15">
      <c r="B37" s="56" t="s">
        <v>470</v>
      </c>
    </row>
    <row r="38" spans="2:22" ht="12.75" customHeight="1" x14ac:dyDescent="0.15"/>
    <row r="39" spans="2:22" ht="12.75" customHeight="1" x14ac:dyDescent="0.15"/>
    <row r="40" spans="2:22" ht="12.75" customHeight="1" x14ac:dyDescent="0.15"/>
    <row r="41" spans="2:22" ht="12.75" customHeight="1" x14ac:dyDescent="0.15">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0"/>
    </row>
    <row r="42" spans="2:22" ht="12.75" customHeight="1" x14ac:dyDescent="0.15">
      <c r="B42" s="93" t="s">
        <v>55</v>
      </c>
      <c r="C42" s="94"/>
      <c r="D42" s="95"/>
      <c r="E42" s="95"/>
      <c r="F42" s="95"/>
      <c r="G42" s="95"/>
      <c r="H42" s="95"/>
      <c r="I42" s="95"/>
      <c r="J42" s="95"/>
      <c r="K42" s="95"/>
      <c r="L42" s="95"/>
      <c r="M42" s="95"/>
      <c r="N42" s="95">
        <f t="shared" si="3"/>
        <v>0</v>
      </c>
      <c r="O42" s="95"/>
      <c r="P42" s="95">
        <f t="shared" si="4"/>
        <v>0</v>
      </c>
      <c r="Q42" s="95">
        <f t="shared" si="4"/>
        <v>0</v>
      </c>
      <c r="R42" s="95"/>
      <c r="S42" s="200"/>
    </row>
    <row r="43" spans="2:22" ht="12.75" customHeight="1" x14ac:dyDescent="0.15">
      <c r="B43" s="93" t="s">
        <v>56</v>
      </c>
      <c r="C43" s="94"/>
      <c r="D43" s="95"/>
      <c r="E43" s="95"/>
      <c r="F43" s="95"/>
      <c r="G43" s="95"/>
      <c r="H43" s="95"/>
      <c r="I43" s="95"/>
      <c r="J43" s="95"/>
      <c r="K43" s="95"/>
      <c r="L43" s="95"/>
      <c r="M43" s="95"/>
      <c r="N43" s="95">
        <f t="shared" si="3"/>
        <v>0</v>
      </c>
      <c r="O43" s="95"/>
      <c r="P43" s="95">
        <f t="shared" si="4"/>
        <v>0</v>
      </c>
      <c r="Q43" s="95">
        <f t="shared" si="4"/>
        <v>0</v>
      </c>
      <c r="R43" s="95"/>
      <c r="S43" s="200"/>
    </row>
    <row r="44" spans="2:22" ht="12.75" customHeight="1" x14ac:dyDescent="0.15">
      <c r="B44" s="93" t="s">
        <v>57</v>
      </c>
      <c r="C44" s="94"/>
      <c r="D44" s="95"/>
      <c r="E44" s="95"/>
      <c r="F44" s="95"/>
      <c r="G44" s="95"/>
      <c r="H44" s="95"/>
      <c r="I44" s="95"/>
      <c r="J44" s="95"/>
      <c r="K44" s="95"/>
      <c r="L44" s="95"/>
      <c r="M44" s="95"/>
      <c r="N44" s="95">
        <f t="shared" si="3"/>
        <v>0</v>
      </c>
      <c r="O44" s="95"/>
      <c r="P44" s="95">
        <f t="shared" si="4"/>
        <v>0</v>
      </c>
      <c r="Q44" s="95">
        <f t="shared" si="4"/>
        <v>0</v>
      </c>
      <c r="R44" s="95"/>
      <c r="S44" s="200"/>
    </row>
    <row r="45" spans="2:22" ht="12.75" customHeight="1" x14ac:dyDescent="0.15">
      <c r="B45" s="93" t="s">
        <v>205</v>
      </c>
      <c r="C45" s="94"/>
      <c r="D45" s="95"/>
      <c r="E45" s="95"/>
      <c r="F45" s="95"/>
      <c r="G45" s="95"/>
      <c r="H45" s="95"/>
      <c r="I45" s="95"/>
      <c r="J45" s="95"/>
      <c r="K45" s="95"/>
      <c r="L45" s="95"/>
      <c r="M45" s="95"/>
      <c r="N45" s="95">
        <f t="shared" si="3"/>
        <v>0</v>
      </c>
      <c r="O45" s="95"/>
      <c r="P45" s="95">
        <f t="shared" si="4"/>
        <v>0</v>
      </c>
      <c r="Q45" s="95">
        <f t="shared" si="4"/>
        <v>0</v>
      </c>
      <c r="R45" s="95"/>
      <c r="S45" s="200"/>
    </row>
    <row r="46" spans="2:22" ht="12.75" customHeight="1" x14ac:dyDescent="0.15">
      <c r="B46" s="93" t="s">
        <v>59</v>
      </c>
      <c r="C46" s="94"/>
      <c r="D46" s="95"/>
      <c r="E46" s="95"/>
      <c r="F46" s="95"/>
      <c r="G46" s="95"/>
      <c r="H46" s="95"/>
      <c r="I46" s="95"/>
      <c r="J46" s="95"/>
      <c r="K46" s="95"/>
      <c r="L46" s="95"/>
      <c r="M46" s="95"/>
      <c r="N46" s="95">
        <f t="shared" si="3"/>
        <v>0</v>
      </c>
      <c r="O46" s="95"/>
      <c r="P46" s="95">
        <f t="shared" si="4"/>
        <v>0</v>
      </c>
      <c r="Q46" s="95">
        <f t="shared" si="4"/>
        <v>0</v>
      </c>
      <c r="R46" s="95"/>
      <c r="S46" s="200"/>
    </row>
    <row r="47" spans="2:22" ht="12.75" customHeight="1" x14ac:dyDescent="0.15">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0"/>
    </row>
    <row r="48" spans="2:22" ht="12.75" customHeight="1" thickBot="1" x14ac:dyDescent="0.2">
      <c r="B48" s="96" t="s">
        <v>173</v>
      </c>
      <c r="C48" s="97"/>
      <c r="D48" s="98"/>
      <c r="E48" s="98"/>
      <c r="F48" s="98"/>
      <c r="G48" s="98"/>
      <c r="H48" s="98"/>
      <c r="I48" s="98"/>
      <c r="J48" s="98"/>
      <c r="K48" s="98"/>
      <c r="L48" s="98"/>
      <c r="M48" s="98"/>
      <c r="N48" s="98">
        <f>SUMIFS(N$8:N$32,$B$8:$B$32,$B48)</f>
        <v>0</v>
      </c>
      <c r="O48" s="98"/>
      <c r="P48" s="98">
        <f>SUMIFS(P$8:P$32,$B$8:$B$32,$B48)</f>
        <v>0</v>
      </c>
      <c r="Q48" s="98">
        <f>SUMIFS(Q$8:Q$32,$B$8:$B$32,$B48)</f>
        <v>0</v>
      </c>
      <c r="R48" s="98"/>
      <c r="S48" s="200"/>
    </row>
    <row r="49" spans="2:19" ht="12.75" customHeight="1" thickTop="1" x14ac:dyDescent="0.15">
      <c r="B49" s="99" t="s">
        <v>8</v>
      </c>
      <c r="C49" s="100"/>
      <c r="D49" s="101"/>
      <c r="E49" s="101"/>
      <c r="F49" s="101"/>
      <c r="G49" s="101"/>
      <c r="H49" s="101"/>
      <c r="I49" s="101"/>
      <c r="J49" s="101"/>
      <c r="K49" s="101"/>
      <c r="L49" s="101"/>
      <c r="M49" s="101"/>
      <c r="N49" s="101">
        <f>SUM(N41:N48)</f>
        <v>0</v>
      </c>
      <c r="O49" s="101"/>
      <c r="P49" s="101">
        <f>SUM(P41:P48)</f>
        <v>0</v>
      </c>
      <c r="Q49" s="101">
        <f>SUM(Q41:Q48)</f>
        <v>0</v>
      </c>
      <c r="R49" s="101"/>
      <c r="S49" s="200"/>
    </row>
  </sheetData>
  <mergeCells count="1">
    <mergeCell ref="O3:R3"/>
  </mergeCells>
  <phoneticPr fontId="2"/>
  <dataValidations count="2">
    <dataValidation type="list" allowBlank="1" showInputMessage="1" showErrorMessage="1" sqref="E8:E32">
      <formula1>INDIRECT(C8)</formula1>
    </dataValidation>
    <dataValidation type="list" allowBlank="1" showInputMessage="1" showErrorMessage="1" sqref="U8:U32">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2.xml><?xml version="1.0" encoding="utf-8"?>
<ds:datastoreItem xmlns:ds="http://schemas.openxmlformats.org/officeDocument/2006/customXml" ds:itemID="{19E8BCD1-6029-4185-BB08-8A257FF0099B}">
  <ds:schemaRef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112</vt:i4>
      </vt:variant>
    </vt:vector>
  </HeadingPairs>
  <TitlesOfParts>
    <vt:vector size="128" baseType="lpstr">
      <vt:lpstr>リスト</vt:lpstr>
      <vt:lpstr>別記様式５（仕入控除）</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'別紙2（案２）'!Print_Area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hanawak</cp:lastModifiedBy>
  <cp:lastPrinted>2021-12-22T01:55:44Z</cp:lastPrinted>
  <dcterms:modified xsi:type="dcterms:W3CDTF">2023-08-29T02:44:57Z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